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braz\Documents\Games\Five Parsecs\"/>
    </mc:Choice>
  </mc:AlternateContent>
  <xr:revisionPtr revIDLastSave="0" documentId="13_ncr:1_{3DD0601B-F2A9-4DD9-9E53-501FF80D0CE6}" xr6:coauthVersionLast="47" xr6:coauthVersionMax="47" xr10:uidLastSave="{00000000-0000-0000-0000-000000000000}"/>
  <bookViews>
    <workbookView xWindow="405" yWindow="1170" windowWidth="24375" windowHeight="14940" xr2:uid="{6A9192A2-746B-47E9-8EA0-8A6CD101F4B1}"/>
  </bookViews>
  <sheets>
    <sheet name="Crew Sheet" sheetId="4" r:id="rId1"/>
    <sheet name="World Record Sheet" sheetId="5" r:id="rId2"/>
    <sheet name="Weapon Listing" sheetId="1" r:id="rId3"/>
    <sheet name="Notes" sheetId="3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4" l="1"/>
  <c r="F99" i="4"/>
  <c r="E99" i="4"/>
  <c r="D99" i="4"/>
  <c r="G98" i="4"/>
  <c r="F98" i="4"/>
  <c r="E98" i="4"/>
  <c r="D98" i="4"/>
  <c r="G87" i="4"/>
  <c r="F87" i="4"/>
  <c r="E87" i="4"/>
  <c r="D87" i="4"/>
  <c r="G86" i="4"/>
  <c r="F86" i="4"/>
  <c r="E86" i="4"/>
  <c r="D86" i="4"/>
  <c r="G75" i="4"/>
  <c r="F75" i="4"/>
  <c r="E75" i="4"/>
  <c r="D75" i="4"/>
  <c r="G74" i="4"/>
  <c r="F74" i="4"/>
  <c r="E74" i="4"/>
  <c r="D74" i="4"/>
  <c r="G63" i="4"/>
  <c r="F63" i="4"/>
  <c r="E63" i="4"/>
  <c r="D63" i="4"/>
  <c r="G62" i="4"/>
  <c r="F62" i="4"/>
  <c r="E62" i="4"/>
  <c r="D62" i="4"/>
  <c r="G51" i="4"/>
  <c r="F51" i="4"/>
  <c r="E51" i="4"/>
  <c r="D51" i="4"/>
  <c r="G50" i="4"/>
  <c r="F50" i="4"/>
  <c r="E50" i="4"/>
  <c r="D50" i="4"/>
  <c r="G39" i="4"/>
  <c r="F39" i="4"/>
  <c r="E39" i="4"/>
  <c r="D39" i="4"/>
  <c r="G38" i="4"/>
  <c r="F38" i="4"/>
  <c r="E38" i="4"/>
  <c r="D38" i="4"/>
  <c r="G27" i="4"/>
  <c r="F27" i="4"/>
  <c r="E27" i="4"/>
  <c r="D27" i="4"/>
  <c r="G26" i="4"/>
  <c r="F26" i="4"/>
  <c r="E26" i="4"/>
  <c r="D26" i="4"/>
  <c r="G15" i="4"/>
  <c r="F15" i="4"/>
  <c r="E15" i="4"/>
  <c r="D15" i="4"/>
  <c r="G14" i="4"/>
  <c r="F14" i="4"/>
  <c r="E14" i="4"/>
  <c r="D14" i="4"/>
</calcChain>
</file>

<file path=xl/sharedStrings.xml><?xml version="1.0" encoding="utf-8"?>
<sst xmlns="http://schemas.openxmlformats.org/spreadsheetml/2006/main" count="432" uniqueCount="165">
  <si>
    <t>Range</t>
  </si>
  <si>
    <t>Shots</t>
  </si>
  <si>
    <t>Damage</t>
  </si>
  <si>
    <t>Auto rifle</t>
  </si>
  <si>
    <t>-</t>
  </si>
  <si>
    <t>Beam pistol</t>
  </si>
  <si>
    <t>Pistol, Critical</t>
  </si>
  <si>
    <t>Blade</t>
  </si>
  <si>
    <t>Brawl</t>
  </si>
  <si>
    <t>Melee</t>
  </si>
  <si>
    <t>Blast pistol</t>
  </si>
  <si>
    <t>Pistol</t>
  </si>
  <si>
    <t>Blast rifle</t>
  </si>
  <si>
    <t>Boarding saber</t>
  </si>
  <si>
    <t>Melee, Elegant</t>
  </si>
  <si>
    <t>Brutal melee weapon</t>
  </si>
  <si>
    <t>Melee, Clumsy</t>
  </si>
  <si>
    <t>Focused, Burn</t>
  </si>
  <si>
    <t>Dazzle grenade</t>
  </si>
  <si>
    <t>NA</t>
  </si>
  <si>
    <t>Duelling pistol</t>
  </si>
  <si>
    <t>Focused, Shrapnel</t>
  </si>
  <si>
    <t>Area, Single use</t>
  </si>
  <si>
    <t>Heavy, Piercing, Shockwave</t>
  </si>
  <si>
    <t>Melee, Elegant, Piercing</t>
  </si>
  <si>
    <t>Hand flamer</t>
  </si>
  <si>
    <t>Area, Burn</t>
  </si>
  <si>
    <t>Hold out pistol</t>
  </si>
  <si>
    <t>Heavy, Critical</t>
  </si>
  <si>
    <t>Hyper blaster</t>
  </si>
  <si>
    <t>Overheat</t>
  </si>
  <si>
    <t>Infantry laser</t>
  </si>
  <si>
    <t>Snap shot</t>
  </si>
  <si>
    <t>Pistol, Focused</t>
  </si>
  <si>
    <t>Critical</t>
  </si>
  <si>
    <t>Critical, Piercing</t>
  </si>
  <si>
    <t>Plasma rifle</t>
  </si>
  <si>
    <t>Focused, Piercing, Overheat</t>
  </si>
  <si>
    <t>Melee, Clumsy, Piercing</t>
  </si>
  <si>
    <t>Heavy</t>
  </si>
  <si>
    <t>Scrap pistol</t>
  </si>
  <si>
    <t>Melee, Clumsy, Shockwave</t>
  </si>
  <si>
    <t>Shotgun</t>
  </si>
  <si>
    <t>Melee, Stun</t>
  </si>
  <si>
    <t>Notes</t>
  </si>
  <si>
    <t>Area</t>
  </si>
  <si>
    <t>Burn</t>
  </si>
  <si>
    <t>Clumsy</t>
  </si>
  <si>
    <t>Elegant</t>
  </si>
  <si>
    <t>Focused</t>
  </si>
  <si>
    <t>All shots must be directed against the same target.</t>
  </si>
  <si>
    <t>Piercing</t>
  </si>
  <si>
    <t>Ignore Armor Saving Throws.</t>
  </si>
  <si>
    <t>Shockwave</t>
  </si>
  <si>
    <t>Shrapnel</t>
  </si>
  <si>
    <t>Single use</t>
  </si>
  <si>
    <t>This spreadsheet is inclusive of the 3rd Edition Five Parsecs from Home rulebook as well as the Trailblazer's Toolkit and the Freelancer's Handbook supplements</t>
  </si>
  <si>
    <t>WEAPON</t>
  </si>
  <si>
    <t>RANGE</t>
  </si>
  <si>
    <t>SHOTS</t>
  </si>
  <si>
    <t>DAMAGE</t>
  </si>
  <si>
    <t>TRAITS</t>
  </si>
  <si>
    <t xml:space="preserve">Cling fire pistol </t>
  </si>
  <si>
    <t xml:space="preserve">Colony rifle </t>
  </si>
  <si>
    <t xml:space="preserve">Flak gun </t>
  </si>
  <si>
    <t xml:space="preserve">Frakk grenade </t>
  </si>
  <si>
    <t xml:space="preserve">Fury rifle </t>
  </si>
  <si>
    <t xml:space="preserve">Glare sword </t>
  </si>
  <si>
    <t xml:space="preserve">Hand cannon </t>
  </si>
  <si>
    <t xml:space="preserve">Hand gun </t>
  </si>
  <si>
    <t xml:space="preserve">Hand laser </t>
  </si>
  <si>
    <t xml:space="preserve">Hunting rifle </t>
  </si>
  <si>
    <t xml:space="preserve">Machine pistol </t>
  </si>
  <si>
    <t xml:space="preserve">Marksman’s rifle </t>
  </si>
  <si>
    <t xml:space="preserve">Military rifle </t>
  </si>
  <si>
    <t xml:space="preserve">Needle rifle </t>
  </si>
  <si>
    <t xml:space="preserve">Power claw </t>
  </si>
  <si>
    <t xml:space="preserve">Rattle gun </t>
  </si>
  <si>
    <t xml:space="preserve">Ripper sword </t>
  </si>
  <si>
    <t xml:space="preserve">Shatter Axe </t>
  </si>
  <si>
    <t xml:space="preserve">Shell gun </t>
  </si>
  <si>
    <t xml:space="preserve">Suppression maul </t>
  </si>
  <si>
    <t>24"</t>
  </si>
  <si>
    <t>8"</t>
  </si>
  <si>
    <t>6"</t>
  </si>
  <si>
    <t>18"</t>
  </si>
  <si>
    <t>9"</t>
  </si>
  <si>
    <t>4"</t>
  </si>
  <si>
    <t>30"</t>
  </si>
  <si>
    <t>36"</t>
  </si>
  <si>
    <t>20"</t>
  </si>
  <si>
    <t>7"</t>
  </si>
  <si>
    <t>Area, Stun, Single-use</t>
  </si>
  <si>
    <t>Pistol, Snap Shot</t>
  </si>
  <si>
    <t>Snap Shot</t>
  </si>
  <si>
    <t>Weapon Listing</t>
  </si>
  <si>
    <t>Weapon Traits</t>
  </si>
  <si>
    <t>TRAIT</t>
  </si>
  <si>
    <t>DEFINITION</t>
  </si>
  <si>
    <t>Stun</t>
  </si>
  <si>
    <t>Any target hit is Stunned, even if the attack was deflected by Armor.</t>
  </si>
  <si>
    <t>Non-robot targets that are hit but survive will move a full move in a random direction. 
This does not apply to hits deflected by armor.</t>
  </si>
  <si>
    <r>
      <rPr>
        <b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to Brawling rolls if opponent has higher Speed.</t>
    </r>
  </si>
  <si>
    <r>
      <t xml:space="preserve">A </t>
    </r>
    <r>
      <rPr>
        <b/>
        <sz val="11"/>
        <color theme="1"/>
        <rFont val="Calibri"/>
        <family val="2"/>
        <scheme val="minor"/>
      </rPr>
      <t>natural 6</t>
    </r>
    <r>
      <rPr>
        <sz val="11"/>
        <color theme="1"/>
        <rFont val="Calibri"/>
        <family val="2"/>
        <scheme val="minor"/>
      </rPr>
      <t xml:space="preserve"> on the Hit roll will inflict </t>
    </r>
    <r>
      <rPr>
        <b/>
        <sz val="11"/>
        <color theme="1"/>
        <rFont val="Calibri"/>
        <family val="2"/>
        <scheme val="minor"/>
      </rPr>
      <t>2 hits</t>
    </r>
    <r>
      <rPr>
        <sz val="11"/>
        <color theme="1"/>
        <rFont val="Calibri"/>
        <family val="2"/>
        <scheme val="minor"/>
      </rPr>
      <t xml:space="preserve"> on the target.</t>
    </r>
  </si>
  <si>
    <t>When Brawling, the user may reroll the die. Enemies will reroll if they have a lower total than their opponent. Note that K’Erin player characters do not benefit from this rule.</t>
  </si>
  <si>
    <r>
      <rPr>
        <b/>
        <sz val="11"/>
        <color theme="1"/>
        <rFont val="Calibri"/>
        <family val="2"/>
        <scheme val="minor"/>
      </rPr>
      <t>-1 to hit</t>
    </r>
    <r>
      <rPr>
        <sz val="11"/>
        <color theme="1"/>
        <rFont val="Calibri"/>
        <family val="2"/>
        <scheme val="minor"/>
      </rPr>
      <t xml:space="preserve"> penalty if the firer moved this round. (does not affect Area weapons).
Cannot Lunge (see p. 43 Freelancer's Handbook).</t>
    </r>
  </si>
  <si>
    <r>
      <rPr>
        <b/>
        <sz val="11"/>
        <color theme="1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 to Brawling rolls.</t>
    </r>
  </si>
  <si>
    <r>
      <t xml:space="preserve">If the weapon was fired in the previous turn, </t>
    </r>
    <r>
      <rPr>
        <b/>
        <sz val="11"/>
        <color theme="1"/>
        <rFont val="Calibri"/>
        <family val="2"/>
        <scheme val="minor"/>
      </rPr>
      <t>1 fewer Shot</t>
    </r>
    <r>
      <rPr>
        <sz val="11"/>
        <color theme="1"/>
        <rFont val="Calibri"/>
        <family val="2"/>
        <scheme val="minor"/>
      </rPr>
      <t xml:space="preserve"> is fired (non-cumulative).</t>
    </r>
  </si>
  <si>
    <r>
      <t xml:space="preserve">Select a target point within range. Every figure </t>
    </r>
    <r>
      <rPr>
        <b/>
        <sz val="11"/>
        <color theme="1"/>
        <rFont val="Calibri"/>
        <family val="2"/>
        <scheme val="minor"/>
      </rPr>
      <t>within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2”</t>
    </r>
    <r>
      <rPr>
        <sz val="11"/>
        <color theme="1"/>
        <rFont val="Calibri"/>
        <family val="2"/>
        <scheme val="minor"/>
      </rPr>
      <t xml:space="preserve"> of the target point is hit on an unmodified </t>
    </r>
    <r>
      <rPr>
        <b/>
        <sz val="11"/>
        <color theme="1"/>
        <rFont val="Calibri"/>
        <family val="2"/>
        <scheme val="minor"/>
      </rPr>
      <t xml:space="preserve">D6 </t>
    </r>
    <r>
      <rPr>
        <sz val="11"/>
        <color theme="1"/>
        <rFont val="Calibri"/>
        <family val="2"/>
        <scheme val="minor"/>
      </rPr>
      <t xml:space="preserve">roll of </t>
    </r>
    <r>
      <rPr>
        <b/>
        <sz val="11"/>
        <color theme="1"/>
        <rFont val="Calibri"/>
        <family val="2"/>
        <scheme val="minor"/>
      </rPr>
      <t>4+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5+</t>
    </r>
    <r>
      <rPr>
        <sz val="11"/>
        <color theme="1"/>
        <rFont val="Calibri"/>
        <family val="2"/>
        <scheme val="minor"/>
      </rPr>
      <t xml:space="preserve"> if partially obscured from the blast).</t>
    </r>
  </si>
  <si>
    <r>
      <rPr>
        <b/>
        <sz val="11"/>
        <color theme="1"/>
        <rFont val="Calibri"/>
        <family val="2"/>
        <scheme val="minor"/>
      </rPr>
      <t>+1</t>
    </r>
    <r>
      <rPr>
        <sz val="11"/>
        <color theme="1"/>
        <rFont val="Calibri"/>
        <family val="2"/>
        <scheme val="minor"/>
      </rPr>
      <t xml:space="preserve"> to Brawling rolls. +1 to hit </t>
    </r>
    <r>
      <rPr>
        <b/>
        <sz val="11"/>
        <color theme="1"/>
        <rFont val="Calibri"/>
        <family val="2"/>
        <scheme val="minor"/>
      </rPr>
      <t>within 6”</t>
    </r>
    <r>
      <rPr>
        <sz val="11"/>
        <color theme="1"/>
        <rFont val="Calibri"/>
        <family val="2"/>
        <scheme val="minor"/>
      </rPr>
      <t>.</t>
    </r>
  </si>
  <si>
    <r>
      <t xml:space="preserve">A target that survives a hit is thrown </t>
    </r>
    <r>
      <rPr>
        <b/>
        <sz val="11"/>
        <color theme="1"/>
        <rFont val="Calibri"/>
        <family val="2"/>
        <scheme val="minor"/>
      </rPr>
      <t>1D6”</t>
    </r>
    <r>
      <rPr>
        <sz val="11"/>
        <color theme="1"/>
        <rFont val="Calibri"/>
        <family val="2"/>
        <scheme val="minor"/>
      </rPr>
      <t xml:space="preserve"> directly backwards.</t>
    </r>
  </si>
  <si>
    <r>
      <t>All shots hit on a</t>
    </r>
    <r>
      <rPr>
        <b/>
        <sz val="11"/>
        <color theme="1"/>
        <rFont val="Calibri"/>
        <family val="2"/>
        <scheme val="minor"/>
      </rPr>
      <t xml:space="preserve"> 5+</t>
    </r>
    <r>
      <rPr>
        <sz val="11"/>
        <color theme="1"/>
        <rFont val="Calibri"/>
        <family val="2"/>
        <scheme val="minor"/>
      </rPr>
      <t xml:space="preserve"> regardless of hit modifiers, skill or cover.</t>
    </r>
  </si>
  <si>
    <t>The item can be used only once and must be deducted from the available supply. 
The Panic Fire rule cannot be used with Single use weapons.</t>
  </si>
  <si>
    <r>
      <rPr>
        <b/>
        <sz val="11"/>
        <color theme="1"/>
        <rFont val="Calibri"/>
        <family val="2"/>
        <scheme val="minor"/>
      </rPr>
      <t>+1 to hit within 6”</t>
    </r>
    <r>
      <rPr>
        <sz val="11"/>
        <color theme="1"/>
        <rFont val="Calibri"/>
        <family val="2"/>
        <scheme val="minor"/>
      </rPr>
      <t xml:space="preserve"> (Cumulative with Pistol).</t>
    </r>
  </si>
  <si>
    <t>Captain</t>
  </si>
  <si>
    <t>Crew Members</t>
  </si>
  <si>
    <t>Name</t>
  </si>
  <si>
    <t>Species/Type</t>
  </si>
  <si>
    <t>Weapon 1:</t>
  </si>
  <si>
    <t>Weapon 2:</t>
  </si>
  <si>
    <t>Designation</t>
  </si>
  <si>
    <t>Traits</t>
  </si>
  <si>
    <t>CREW LOG</t>
  </si>
  <si>
    <t>Reactions</t>
  </si>
  <si>
    <t>Speed</t>
  </si>
  <si>
    <t>Combat</t>
  </si>
  <si>
    <t>Toughness</t>
  </si>
  <si>
    <t>Savvy</t>
  </si>
  <si>
    <t>Luck</t>
  </si>
  <si>
    <t>XP</t>
  </si>
  <si>
    <t>Gear</t>
  </si>
  <si>
    <t>Crew Name:</t>
  </si>
  <si>
    <t>Story Points:</t>
  </si>
  <si>
    <t>Ship Name:</t>
  </si>
  <si>
    <t>Hull Pts</t>
  </si>
  <si>
    <t>Debt</t>
  </si>
  <si>
    <t>Ship Traits:</t>
  </si>
  <si>
    <t>Credits:</t>
  </si>
  <si>
    <t>Stash</t>
  </si>
  <si>
    <t>Patrons:</t>
  </si>
  <si>
    <t>Rivals:</t>
  </si>
  <si>
    <t>Ship Upgrades</t>
  </si>
  <si>
    <t>Mods (highlight any stat changes)</t>
  </si>
  <si>
    <t>Story Track</t>
  </si>
  <si>
    <t>Status:</t>
  </si>
  <si>
    <t>Event:</t>
  </si>
  <si>
    <t>Clock:</t>
  </si>
  <si>
    <t>Quest Rumours:</t>
  </si>
  <si>
    <t>World Record Sheet</t>
  </si>
  <si>
    <t>Licensing Required?</t>
  </si>
  <si>
    <t>Obtained?</t>
  </si>
  <si>
    <t>Yes</t>
  </si>
  <si>
    <t>No</t>
  </si>
  <si>
    <t>Current World Name</t>
  </si>
  <si>
    <t>World Traits</t>
  </si>
  <si>
    <t>Local Rivals</t>
  </si>
  <si>
    <t>Local Patrons Known</t>
  </si>
  <si>
    <t>Patron</t>
  </si>
  <si>
    <t>Benefit</t>
  </si>
  <si>
    <t>Type</t>
  </si>
  <si>
    <t>Invasion  Status</t>
  </si>
  <si>
    <t>Force</t>
  </si>
  <si>
    <t>War Progress</t>
  </si>
  <si>
    <t>Additional Notes</t>
  </si>
  <si>
    <t>Previous World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</si>
</sst>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2" borderId="0" xfId="0" quotePrefix="1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3" xfId="0" applyFont="1" applyBorder="1"/>
    <xf numFmtId="0" fontId="3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6" xfId="0" applyBorder="1"/>
    <xf numFmtId="0" fontId="0" fillId="0" borderId="10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/>
    <xf numFmtId="0" fontId="0" fillId="0" borderId="6" xfId="0" applyBorder="1"/>
    <xf numFmtId="0" fontId="0" fillId="0" borderId="11" xfId="0" applyBorder="1"/>
    <xf numFmtId="0" fontId="0" fillId="0" borderId="7" xfId="0" applyBorder="1"/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3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1" xfId="0" applyFont="1" applyBorder="1"/>
    <xf numFmtId="0" fontId="1" fillId="0" borderId="11" xfId="0" applyFont="1" applyBorder="1"/>
    <xf numFmtId="0" fontId="0" fillId="0" borderId="12" xfId="0" applyBorder="1"/>
    <xf numFmtId="0" fontId="0" fillId="0" borderId="14" xfId="0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0" fillId="0" borderId="26" xfId="0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3" fillId="0" borderId="2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5" fillId="0" borderId="26" xfId="0" applyFont="1" applyBorder="1"/>
    <xf numFmtId="0" fontId="3" fillId="0" borderId="27" xfId="0" applyFont="1" applyBorder="1"/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/>
    <xf numFmtId="0" fontId="0" fillId="0" borderId="2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2D42-205B-4830-ABB7-BBE0A1ABF7EE}">
  <sheetPr>
    <pageSetUpPr fitToPage="1"/>
  </sheetPr>
  <dimension ref="A1:Q100"/>
  <sheetViews>
    <sheetView tabSelected="1" workbookViewId="0"/>
  </sheetViews>
  <sheetFormatPr defaultRowHeight="15" x14ac:dyDescent="0.25"/>
  <cols>
    <col min="1" max="1" width="0.7109375" customWidth="1"/>
    <col min="2" max="2" width="20" customWidth="1"/>
    <col min="3" max="3" width="19.85546875" customWidth="1"/>
    <col min="4" max="4" width="7.7109375" bestFit="1" customWidth="1"/>
    <col min="5" max="5" width="5.140625" bestFit="1" customWidth="1"/>
    <col min="6" max="6" width="6.28515625" bestFit="1" customWidth="1"/>
    <col min="7" max="7" width="8.140625" bestFit="1" customWidth="1"/>
    <col min="8" max="8" width="4.7109375" bestFit="1" customWidth="1"/>
    <col min="9" max="11" width="4.28515625" customWidth="1"/>
    <col min="12" max="12" width="25" customWidth="1"/>
    <col min="13" max="13" width="0.7109375" customWidth="1"/>
    <col min="14" max="14" width="2.85546875" customWidth="1"/>
    <col min="17" max="17" width="17.42578125" customWidth="1"/>
  </cols>
  <sheetData>
    <row r="1" spans="1:17" ht="18.75" x14ac:dyDescent="0.3">
      <c r="A1" s="7" t="s">
        <v>122</v>
      </c>
    </row>
    <row r="2" spans="1:17" x14ac:dyDescent="0.25">
      <c r="B2" s="44" t="s">
        <v>131</v>
      </c>
      <c r="C2" s="31"/>
      <c r="D2" s="19" t="s">
        <v>134</v>
      </c>
      <c r="E2" s="19" t="s">
        <v>135</v>
      </c>
      <c r="F2" s="65" t="s">
        <v>141</v>
      </c>
      <c r="G2" s="66"/>
      <c r="H2" s="54"/>
      <c r="I2" s="54"/>
      <c r="J2" s="54"/>
      <c r="K2" s="54"/>
      <c r="L2" s="55"/>
      <c r="O2" s="44" t="s">
        <v>139</v>
      </c>
      <c r="P2" s="18"/>
    </row>
    <row r="3" spans="1:17" x14ac:dyDescent="0.25">
      <c r="B3" s="44" t="s">
        <v>133</v>
      </c>
      <c r="C3" s="31"/>
      <c r="D3" s="20"/>
      <c r="E3" s="20"/>
      <c r="F3" s="50"/>
      <c r="G3" s="51"/>
      <c r="H3" s="51"/>
      <c r="I3" s="51"/>
      <c r="J3" s="51"/>
      <c r="K3" s="51"/>
      <c r="L3" s="56"/>
      <c r="O3" s="44" t="s">
        <v>140</v>
      </c>
      <c r="P3" s="18"/>
    </row>
    <row r="4" spans="1:17" x14ac:dyDescent="0.25">
      <c r="B4" s="45" t="s">
        <v>136</v>
      </c>
      <c r="C4" s="58"/>
      <c r="D4" s="60"/>
      <c r="E4" s="59"/>
      <c r="F4" s="52"/>
      <c r="G4" s="53"/>
      <c r="H4" s="53"/>
      <c r="I4" s="53"/>
      <c r="J4" s="53"/>
      <c r="K4" s="53"/>
      <c r="L4" s="57"/>
    </row>
    <row r="5" spans="1:17" ht="15.75" thickBot="1" x14ac:dyDescent="0.3">
      <c r="B5" s="4" t="s">
        <v>114</v>
      </c>
      <c r="O5" s="44" t="s">
        <v>132</v>
      </c>
      <c r="P5" s="18"/>
    </row>
    <row r="6" spans="1:17" ht="3" customHeight="1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7" x14ac:dyDescent="0.25">
      <c r="A7" s="35"/>
      <c r="B7" s="22" t="s">
        <v>116</v>
      </c>
      <c r="C7" s="22" t="s">
        <v>117</v>
      </c>
      <c r="D7" s="19" t="s">
        <v>123</v>
      </c>
      <c r="E7" s="19" t="s">
        <v>124</v>
      </c>
      <c r="F7" s="19" t="s">
        <v>125</v>
      </c>
      <c r="G7" s="19" t="s">
        <v>126</v>
      </c>
      <c r="H7" s="19" t="s">
        <v>127</v>
      </c>
      <c r="J7" s="19" t="s">
        <v>128</v>
      </c>
      <c r="K7" s="19" t="s">
        <v>129</v>
      </c>
      <c r="L7" s="27"/>
      <c r="M7" s="36"/>
    </row>
    <row r="8" spans="1:17" x14ac:dyDescent="0.25">
      <c r="A8" s="35"/>
      <c r="B8" s="21"/>
      <c r="C8" s="21"/>
      <c r="D8" s="20"/>
      <c r="E8" s="20"/>
      <c r="F8" s="20"/>
      <c r="G8" s="20"/>
      <c r="H8" s="20"/>
      <c r="J8" s="20"/>
      <c r="K8" s="20"/>
      <c r="M8" s="36"/>
      <c r="O8" s="44" t="s">
        <v>137</v>
      </c>
      <c r="P8" s="18"/>
    </row>
    <row r="9" spans="1:17" ht="2.25" customHeight="1" x14ac:dyDescent="0.25">
      <c r="A9" s="35"/>
      <c r="F9" s="1"/>
      <c r="G9" s="1"/>
      <c r="H9" s="1"/>
      <c r="M9" s="36"/>
    </row>
    <row r="10" spans="1:17" x14ac:dyDescent="0.25">
      <c r="A10" s="35"/>
      <c r="B10" s="23" t="s">
        <v>130</v>
      </c>
      <c r="C10" s="26"/>
      <c r="D10" s="23" t="s">
        <v>44</v>
      </c>
      <c r="E10" s="54"/>
      <c r="F10" s="54"/>
      <c r="G10" s="54"/>
      <c r="H10" s="54"/>
      <c r="I10" s="54"/>
      <c r="J10" s="54"/>
      <c r="K10" s="54"/>
      <c r="L10" s="55"/>
      <c r="M10" s="36"/>
      <c r="O10" s="61"/>
      <c r="P10" s="61"/>
      <c r="Q10" s="61"/>
    </row>
    <row r="11" spans="1:17" x14ac:dyDescent="0.25">
      <c r="A11" s="35"/>
      <c r="B11" s="50"/>
      <c r="C11" s="51"/>
      <c r="D11" s="50"/>
      <c r="E11" s="51"/>
      <c r="F11" s="51"/>
      <c r="G11" s="51"/>
      <c r="H11" s="51"/>
      <c r="I11" s="51"/>
      <c r="J11" s="51"/>
      <c r="K11" s="51"/>
      <c r="L11" s="56"/>
      <c r="M11" s="36"/>
      <c r="O11" t="s">
        <v>143</v>
      </c>
    </row>
    <row r="12" spans="1:17" x14ac:dyDescent="0.25">
      <c r="A12" s="35"/>
      <c r="B12" s="52"/>
      <c r="C12" s="53"/>
      <c r="D12" s="52"/>
      <c r="E12" s="53"/>
      <c r="F12" s="53"/>
      <c r="G12" s="53"/>
      <c r="H12" s="53"/>
      <c r="I12" s="53"/>
      <c r="J12" s="53"/>
      <c r="K12" s="53"/>
      <c r="L12" s="57"/>
      <c r="M12" s="36"/>
      <c r="O12" s="46" t="s">
        <v>144</v>
      </c>
      <c r="P12" s="58"/>
      <c r="Q12" s="59"/>
    </row>
    <row r="13" spans="1:17" x14ac:dyDescent="0.25">
      <c r="A13" s="35"/>
      <c r="C13" s="37" t="s">
        <v>120</v>
      </c>
      <c r="D13" s="38" t="s">
        <v>0</v>
      </c>
      <c r="E13" s="38" t="s">
        <v>1</v>
      </c>
      <c r="F13" s="38" t="s">
        <v>2</v>
      </c>
      <c r="G13" s="39" t="s">
        <v>121</v>
      </c>
      <c r="L13" s="39" t="s">
        <v>142</v>
      </c>
      <c r="M13" s="36"/>
      <c r="O13" s="24"/>
      <c r="P13" s="44" t="s">
        <v>145</v>
      </c>
      <c r="Q13" s="18"/>
    </row>
    <row r="14" spans="1:17" x14ac:dyDescent="0.25">
      <c r="A14" s="35"/>
      <c r="B14" s="40" t="s">
        <v>118</v>
      </c>
      <c r="C14" s="17"/>
      <c r="D14" s="18" t="str">
        <f>IF($C14="","",(VLOOKUP($C14,'Weapon Listing'!$A$4:$E$39,2,FALSE)))</f>
        <v/>
      </c>
      <c r="E14" s="18" t="str">
        <f>IF($C14="","",(VLOOKUP($C14,'Weapon Listing'!$A$4:$E$39,3,FALSE)))</f>
        <v/>
      </c>
      <c r="F14" s="18" t="str">
        <f>IF($C14="","",(VLOOKUP($C14,'Weapon Listing'!$A$4:$E$39,4,FALSE)))</f>
        <v/>
      </c>
      <c r="G14" s="58" t="str">
        <f>IF($C14="","",(VLOOKUP($C14,'Weapon Listing'!$A$4:$E$39,5,FALSE)))</f>
        <v/>
      </c>
      <c r="H14" s="60"/>
      <c r="I14" s="60"/>
      <c r="J14" s="60"/>
      <c r="K14" s="59"/>
      <c r="L14" s="31"/>
      <c r="M14" s="36"/>
      <c r="O14" s="24"/>
      <c r="P14" s="44" t="s">
        <v>146</v>
      </c>
      <c r="Q14" s="18"/>
    </row>
    <row r="15" spans="1:17" x14ac:dyDescent="0.25">
      <c r="A15" s="35"/>
      <c r="B15" s="40" t="s">
        <v>119</v>
      </c>
      <c r="C15" s="17"/>
      <c r="D15" s="18" t="str">
        <f>IF($C15="","",(VLOOKUP($C15,'Weapon Listing'!$A$4:$E$39,2,FALSE)))</f>
        <v/>
      </c>
      <c r="E15" s="18" t="str">
        <f>IF($C15="","",(VLOOKUP($C15,'Weapon Listing'!$A$4:$E$39,3,FALSE)))</f>
        <v/>
      </c>
      <c r="F15" s="18" t="str">
        <f>IF($C15="","",(VLOOKUP($C15,'Weapon Listing'!$A$4:$E$39,4,FALSE)))</f>
        <v/>
      </c>
      <c r="G15" s="58" t="str">
        <f>IF($C15="","",(VLOOKUP($C15,'Weapon Listing'!$A$4:$E$39,5,FALSE)))</f>
        <v/>
      </c>
      <c r="H15" s="60"/>
      <c r="I15" s="60"/>
      <c r="J15" s="60"/>
      <c r="K15" s="59"/>
      <c r="L15" s="31"/>
      <c r="M15" s="36"/>
      <c r="O15" s="47"/>
      <c r="P15" s="48" t="s">
        <v>147</v>
      </c>
      <c r="Q15" s="18"/>
    </row>
    <row r="16" spans="1:17" ht="3" customHeight="1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7" ht="15.75" thickBot="1" x14ac:dyDescent="0.3">
      <c r="B17" s="4" t="s">
        <v>115</v>
      </c>
    </row>
    <row r="18" spans="1:17" ht="3" customHeight="1" x14ac:dyDescent="0.2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7" x14ac:dyDescent="0.25">
      <c r="A19" s="35"/>
      <c r="B19" s="22" t="s">
        <v>116</v>
      </c>
      <c r="C19" s="22" t="s">
        <v>117</v>
      </c>
      <c r="D19" s="19" t="s">
        <v>123</v>
      </c>
      <c r="E19" s="19" t="s">
        <v>124</v>
      </c>
      <c r="F19" s="19" t="s">
        <v>125</v>
      </c>
      <c r="G19" s="19" t="s">
        <v>126</v>
      </c>
      <c r="H19" s="19" t="s">
        <v>127</v>
      </c>
      <c r="J19" s="19" t="s">
        <v>128</v>
      </c>
      <c r="K19" s="19" t="s">
        <v>129</v>
      </c>
      <c r="L19" s="27"/>
      <c r="M19" s="36"/>
      <c r="O19" s="61"/>
      <c r="P19" s="61"/>
      <c r="Q19" s="61"/>
    </row>
    <row r="20" spans="1:17" x14ac:dyDescent="0.25">
      <c r="A20" s="35"/>
      <c r="B20" s="21"/>
      <c r="C20" s="21"/>
      <c r="D20" s="20"/>
      <c r="E20" s="20"/>
      <c r="F20" s="20"/>
      <c r="G20" s="20"/>
      <c r="H20" s="20"/>
      <c r="J20" s="20"/>
      <c r="K20" s="20"/>
      <c r="M20" s="36"/>
      <c r="O20" s="61" t="s">
        <v>44</v>
      </c>
      <c r="P20" s="61"/>
      <c r="Q20" s="61"/>
    </row>
    <row r="21" spans="1:17" ht="2.25" customHeight="1" x14ac:dyDescent="0.25">
      <c r="A21" s="35"/>
      <c r="F21" s="1"/>
      <c r="G21" s="1"/>
      <c r="H21" s="1"/>
      <c r="M21" s="36"/>
    </row>
    <row r="22" spans="1:17" x14ac:dyDescent="0.25">
      <c r="A22" s="35"/>
      <c r="B22" s="23" t="s">
        <v>130</v>
      </c>
      <c r="C22" s="26"/>
      <c r="D22" s="23" t="s">
        <v>44</v>
      </c>
      <c r="E22" s="54"/>
      <c r="F22" s="54"/>
      <c r="G22" s="54"/>
      <c r="H22" s="54"/>
      <c r="I22" s="54"/>
      <c r="J22" s="54"/>
      <c r="K22" s="54"/>
      <c r="L22" s="55"/>
      <c r="M22" s="36"/>
      <c r="O22" s="62"/>
      <c r="P22" s="63"/>
      <c r="Q22" s="64"/>
    </row>
    <row r="23" spans="1:17" x14ac:dyDescent="0.25">
      <c r="A23" s="35"/>
      <c r="B23" s="50"/>
      <c r="C23" s="51"/>
      <c r="D23" s="50"/>
      <c r="E23" s="51"/>
      <c r="F23" s="51"/>
      <c r="G23" s="51"/>
      <c r="H23" s="51"/>
      <c r="I23" s="51"/>
      <c r="J23" s="51"/>
      <c r="K23" s="51"/>
      <c r="L23" s="56"/>
      <c r="M23" s="36"/>
      <c r="O23" s="68"/>
      <c r="P23" s="61"/>
      <c r="Q23" s="69"/>
    </row>
    <row r="24" spans="1:17" x14ac:dyDescent="0.25">
      <c r="A24" s="35"/>
      <c r="B24" s="52"/>
      <c r="C24" s="53"/>
      <c r="D24" s="52"/>
      <c r="E24" s="53"/>
      <c r="F24" s="53"/>
      <c r="G24" s="53"/>
      <c r="H24" s="53"/>
      <c r="I24" s="53"/>
      <c r="J24" s="53"/>
      <c r="K24" s="53"/>
      <c r="L24" s="57"/>
      <c r="M24" s="36"/>
      <c r="O24" s="68"/>
      <c r="P24" s="61"/>
      <c r="Q24" s="69"/>
    </row>
    <row r="25" spans="1:17" x14ac:dyDescent="0.25">
      <c r="A25" s="35"/>
      <c r="C25" s="37" t="s">
        <v>120</v>
      </c>
      <c r="D25" s="38" t="s">
        <v>0</v>
      </c>
      <c r="E25" s="38" t="s">
        <v>1</v>
      </c>
      <c r="F25" s="38" t="s">
        <v>2</v>
      </c>
      <c r="G25" s="39" t="s">
        <v>121</v>
      </c>
      <c r="L25" s="39" t="s">
        <v>142</v>
      </c>
      <c r="M25" s="36"/>
      <c r="O25" s="68"/>
      <c r="P25" s="61"/>
      <c r="Q25" s="69"/>
    </row>
    <row r="26" spans="1:17" x14ac:dyDescent="0.25">
      <c r="A26" s="35"/>
      <c r="B26" s="40" t="s">
        <v>118</v>
      </c>
      <c r="C26" s="17"/>
      <c r="D26" s="18" t="str">
        <f>IF($C26="","",(VLOOKUP($C26,'Weapon Listing'!$A$4:$E$39,2,FALSE)))</f>
        <v/>
      </c>
      <c r="E26" s="18" t="str">
        <f>IF($C26="","",(VLOOKUP($C26,'Weapon Listing'!$A$4:$E$39,3,FALSE)))</f>
        <v/>
      </c>
      <c r="F26" s="18" t="str">
        <f>IF($C26="","",(VLOOKUP($C26,'Weapon Listing'!$A$4:$E$39,4,FALSE)))</f>
        <v/>
      </c>
      <c r="G26" s="58" t="str">
        <f>IF($C26="","",(VLOOKUP($C26,'Weapon Listing'!$A$4:$E$39,5,FALSE)))</f>
        <v/>
      </c>
      <c r="H26" s="60"/>
      <c r="I26" s="60"/>
      <c r="J26" s="60"/>
      <c r="K26" s="59"/>
      <c r="L26" s="31"/>
      <c r="M26" s="36"/>
      <c r="O26" s="68"/>
      <c r="P26" s="61"/>
      <c r="Q26" s="69"/>
    </row>
    <row r="27" spans="1:17" x14ac:dyDescent="0.25">
      <c r="A27" s="35"/>
      <c r="B27" s="40" t="s">
        <v>119</v>
      </c>
      <c r="C27" s="17"/>
      <c r="D27" s="18" t="str">
        <f>IF($C27="","",(VLOOKUP($C27,'Weapon Listing'!$A$4:$E$39,2,FALSE)))</f>
        <v/>
      </c>
      <c r="E27" s="18" t="str">
        <f>IF($C27="","",(VLOOKUP($C27,'Weapon Listing'!$A$4:$E$39,3,FALSE)))</f>
        <v/>
      </c>
      <c r="F27" s="18" t="str">
        <f>IF($C27="","",(VLOOKUP($C27,'Weapon Listing'!$A$4:$E$39,4,FALSE)))</f>
        <v/>
      </c>
      <c r="G27" s="58" t="str">
        <f>IF($C27="","",(VLOOKUP($C27,'Weapon Listing'!$A$4:$E$39,5,FALSE)))</f>
        <v/>
      </c>
      <c r="H27" s="60"/>
      <c r="I27" s="60"/>
      <c r="J27" s="60"/>
      <c r="K27" s="59"/>
      <c r="L27" s="31"/>
      <c r="M27" s="36"/>
      <c r="O27" s="68"/>
      <c r="P27" s="61"/>
      <c r="Q27" s="69"/>
    </row>
    <row r="28" spans="1:17" ht="3" customHeight="1" thickBot="1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  <c r="O28" s="50"/>
      <c r="P28" s="51"/>
      <c r="Q28" s="56"/>
    </row>
    <row r="29" spans="1:17" ht="6.75" customHeight="1" thickBot="1" x14ac:dyDescent="0.3">
      <c r="O29" s="50"/>
      <c r="P29" s="51"/>
      <c r="Q29" s="56"/>
    </row>
    <row r="30" spans="1:17" ht="3" customHeight="1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O30" s="50"/>
      <c r="P30" s="51"/>
      <c r="Q30" s="56"/>
    </row>
    <row r="31" spans="1:17" x14ac:dyDescent="0.25">
      <c r="A31" s="35"/>
      <c r="B31" s="22" t="s">
        <v>116</v>
      </c>
      <c r="C31" s="22" t="s">
        <v>117</v>
      </c>
      <c r="D31" s="19" t="s">
        <v>123</v>
      </c>
      <c r="E31" s="19" t="s">
        <v>124</v>
      </c>
      <c r="F31" s="19" t="s">
        <v>125</v>
      </c>
      <c r="G31" s="19" t="s">
        <v>126</v>
      </c>
      <c r="H31" s="19" t="s">
        <v>127</v>
      </c>
      <c r="J31" s="19" t="s">
        <v>128</v>
      </c>
      <c r="K31" s="19" t="s">
        <v>129</v>
      </c>
      <c r="L31" s="27"/>
      <c r="M31" s="36"/>
      <c r="O31" s="50"/>
      <c r="P31" s="51"/>
      <c r="Q31" s="56"/>
    </row>
    <row r="32" spans="1:17" x14ac:dyDescent="0.25">
      <c r="A32" s="35"/>
      <c r="B32" s="21"/>
      <c r="C32" s="21"/>
      <c r="D32" s="20"/>
      <c r="E32" s="20"/>
      <c r="F32" s="20"/>
      <c r="G32" s="20"/>
      <c r="H32" s="20"/>
      <c r="J32" s="20"/>
      <c r="K32" s="20"/>
      <c r="M32" s="36"/>
      <c r="O32" s="50"/>
      <c r="P32" s="51"/>
      <c r="Q32" s="56"/>
    </row>
    <row r="33" spans="1:17" ht="2.25" customHeight="1" x14ac:dyDescent="0.25">
      <c r="A33" s="35"/>
      <c r="F33" s="1"/>
      <c r="G33" s="1"/>
      <c r="H33" s="1"/>
      <c r="M33" s="36"/>
      <c r="O33" s="24"/>
      <c r="Q33" s="25"/>
    </row>
    <row r="34" spans="1:17" x14ac:dyDescent="0.25">
      <c r="A34" s="35"/>
      <c r="B34" s="23" t="s">
        <v>130</v>
      </c>
      <c r="C34" s="26"/>
      <c r="D34" s="23" t="s">
        <v>44</v>
      </c>
      <c r="E34" s="54"/>
      <c r="F34" s="54"/>
      <c r="G34" s="54"/>
      <c r="H34" s="54"/>
      <c r="I34" s="54"/>
      <c r="J34" s="54"/>
      <c r="K34" s="54"/>
      <c r="L34" s="55"/>
      <c r="M34" s="36"/>
      <c r="O34" s="50"/>
      <c r="P34" s="51"/>
      <c r="Q34" s="56"/>
    </row>
    <row r="35" spans="1:17" x14ac:dyDescent="0.25">
      <c r="A35" s="35"/>
      <c r="B35" s="50"/>
      <c r="C35" s="51"/>
      <c r="D35" s="50"/>
      <c r="E35" s="51"/>
      <c r="F35" s="51"/>
      <c r="G35" s="51"/>
      <c r="H35" s="51"/>
      <c r="I35" s="51"/>
      <c r="J35" s="51"/>
      <c r="K35" s="51"/>
      <c r="L35" s="56"/>
      <c r="M35" s="36"/>
      <c r="O35" s="50"/>
      <c r="P35" s="51"/>
      <c r="Q35" s="56"/>
    </row>
    <row r="36" spans="1:17" x14ac:dyDescent="0.25">
      <c r="A36" s="35"/>
      <c r="B36" s="52"/>
      <c r="C36" s="53"/>
      <c r="D36" s="52"/>
      <c r="E36" s="53"/>
      <c r="F36" s="53"/>
      <c r="G36" s="53"/>
      <c r="H36" s="53"/>
      <c r="I36" s="53"/>
      <c r="J36" s="53"/>
      <c r="K36" s="53"/>
      <c r="L36" s="57"/>
      <c r="M36" s="36"/>
      <c r="O36" s="50"/>
      <c r="P36" s="51"/>
      <c r="Q36" s="56"/>
    </row>
    <row r="37" spans="1:17" x14ac:dyDescent="0.25">
      <c r="A37" s="35"/>
      <c r="C37" s="37" t="s">
        <v>120</v>
      </c>
      <c r="D37" s="38" t="s">
        <v>0</v>
      </c>
      <c r="E37" s="38" t="s">
        <v>1</v>
      </c>
      <c r="F37" s="38" t="s">
        <v>2</v>
      </c>
      <c r="G37" s="39" t="s">
        <v>121</v>
      </c>
      <c r="L37" s="39" t="s">
        <v>142</v>
      </c>
      <c r="M37" s="36"/>
      <c r="O37" s="50"/>
      <c r="P37" s="51"/>
      <c r="Q37" s="56"/>
    </row>
    <row r="38" spans="1:17" x14ac:dyDescent="0.25">
      <c r="A38" s="35"/>
      <c r="B38" s="40" t="s">
        <v>118</v>
      </c>
      <c r="C38" s="17"/>
      <c r="D38" s="18" t="str">
        <f>IF($C38="","",(VLOOKUP($C38,'Weapon Listing'!$A$4:$E$39,2,FALSE)))</f>
        <v/>
      </c>
      <c r="E38" s="18" t="str">
        <f>IF($C38="","",(VLOOKUP($C38,'Weapon Listing'!$A$4:$E$39,3,FALSE)))</f>
        <v/>
      </c>
      <c r="F38" s="18" t="str">
        <f>IF($C38="","",(VLOOKUP($C38,'Weapon Listing'!$A$4:$E$39,4,FALSE)))</f>
        <v/>
      </c>
      <c r="G38" s="58" t="str">
        <f>IF($C38="","",(VLOOKUP($C38,'Weapon Listing'!$A$4:$E$39,5,FALSE)))</f>
        <v/>
      </c>
      <c r="H38" s="60"/>
      <c r="I38" s="60"/>
      <c r="J38" s="60"/>
      <c r="K38" s="59"/>
      <c r="L38" s="31"/>
      <c r="M38" s="36"/>
      <c r="O38" s="50"/>
      <c r="P38" s="51"/>
      <c r="Q38" s="56"/>
    </row>
    <row r="39" spans="1:17" x14ac:dyDescent="0.25">
      <c r="A39" s="35"/>
      <c r="B39" s="40" t="s">
        <v>119</v>
      </c>
      <c r="C39" s="17"/>
      <c r="D39" s="18" t="str">
        <f>IF($C39="","",(VLOOKUP($C39,'Weapon Listing'!$A$4:$E$39,2,FALSE)))</f>
        <v/>
      </c>
      <c r="E39" s="18" t="str">
        <f>IF($C39="","",(VLOOKUP($C39,'Weapon Listing'!$A$4:$E$39,3,FALSE)))</f>
        <v/>
      </c>
      <c r="F39" s="18" t="str">
        <f>IF($C39="","",(VLOOKUP($C39,'Weapon Listing'!$A$4:$E$39,4,FALSE)))</f>
        <v/>
      </c>
      <c r="G39" s="58" t="str">
        <f>IF($C39="","",(VLOOKUP($C39,'Weapon Listing'!$A$4:$E$39,5,FALSE)))</f>
        <v/>
      </c>
      <c r="H39" s="60"/>
      <c r="I39" s="60"/>
      <c r="J39" s="60"/>
      <c r="K39" s="59"/>
      <c r="L39" s="31"/>
      <c r="M39" s="36"/>
      <c r="O39" s="50"/>
      <c r="P39" s="51"/>
      <c r="Q39" s="56"/>
    </row>
    <row r="40" spans="1:17" ht="3" customHeight="1" thickBot="1" x14ac:dyDescent="0.3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  <c r="O40" s="50"/>
      <c r="P40" s="51"/>
      <c r="Q40" s="56"/>
    </row>
    <row r="41" spans="1:17" ht="7.5" customHeight="1" thickBot="1" x14ac:dyDescent="0.3">
      <c r="O41" s="50"/>
      <c r="P41" s="51"/>
      <c r="Q41" s="56"/>
    </row>
    <row r="42" spans="1:17" ht="3" customHeight="1" x14ac:dyDescent="0.2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  <c r="O42" s="50"/>
      <c r="P42" s="51"/>
      <c r="Q42" s="56"/>
    </row>
    <row r="43" spans="1:17" x14ac:dyDescent="0.25">
      <c r="A43" s="35"/>
      <c r="B43" s="22" t="s">
        <v>116</v>
      </c>
      <c r="C43" s="22" t="s">
        <v>117</v>
      </c>
      <c r="D43" s="19" t="s">
        <v>123</v>
      </c>
      <c r="E43" s="19" t="s">
        <v>124</v>
      </c>
      <c r="F43" s="19" t="s">
        <v>125</v>
      </c>
      <c r="G43" s="19" t="s">
        <v>126</v>
      </c>
      <c r="H43" s="19" t="s">
        <v>127</v>
      </c>
      <c r="J43" s="19" t="s">
        <v>128</v>
      </c>
      <c r="K43" s="19" t="s">
        <v>129</v>
      </c>
      <c r="L43" s="27"/>
      <c r="M43" s="36"/>
      <c r="O43" s="50"/>
      <c r="P43" s="51"/>
      <c r="Q43" s="56"/>
    </row>
    <row r="44" spans="1:17" x14ac:dyDescent="0.25">
      <c r="A44" s="35"/>
      <c r="B44" s="21"/>
      <c r="C44" s="21"/>
      <c r="D44" s="20"/>
      <c r="E44" s="20"/>
      <c r="F44" s="20"/>
      <c r="G44" s="20"/>
      <c r="H44" s="20"/>
      <c r="J44" s="20"/>
      <c r="K44" s="20"/>
      <c r="M44" s="36"/>
      <c r="O44" s="50"/>
      <c r="P44" s="51"/>
      <c r="Q44" s="56"/>
    </row>
    <row r="45" spans="1:17" ht="2.25" customHeight="1" x14ac:dyDescent="0.25">
      <c r="A45" s="35"/>
      <c r="F45" s="1"/>
      <c r="G45" s="1"/>
      <c r="H45" s="1"/>
      <c r="M45" s="36"/>
      <c r="O45" s="28"/>
      <c r="P45" s="30"/>
      <c r="Q45" s="29"/>
    </row>
    <row r="46" spans="1:17" x14ac:dyDescent="0.25">
      <c r="A46" s="35"/>
      <c r="B46" s="23" t="s">
        <v>130</v>
      </c>
      <c r="C46" s="26"/>
      <c r="D46" s="23" t="s">
        <v>44</v>
      </c>
      <c r="E46" s="54"/>
      <c r="F46" s="54"/>
      <c r="G46" s="54"/>
      <c r="H46" s="54"/>
      <c r="I46" s="54"/>
      <c r="J46" s="54"/>
      <c r="K46" s="54"/>
      <c r="L46" s="55"/>
      <c r="M46" s="36"/>
      <c r="O46" s="50"/>
      <c r="P46" s="51"/>
      <c r="Q46" s="56"/>
    </row>
    <row r="47" spans="1:17" x14ac:dyDescent="0.25">
      <c r="A47" s="35"/>
      <c r="B47" s="50"/>
      <c r="C47" s="51"/>
      <c r="D47" s="50"/>
      <c r="E47" s="51"/>
      <c r="F47" s="51"/>
      <c r="G47" s="51"/>
      <c r="H47" s="51"/>
      <c r="I47" s="51"/>
      <c r="J47" s="51"/>
      <c r="K47" s="51"/>
      <c r="L47" s="56"/>
      <c r="M47" s="36"/>
      <c r="O47" s="50"/>
      <c r="P47" s="51"/>
      <c r="Q47" s="56"/>
    </row>
    <row r="48" spans="1:17" x14ac:dyDescent="0.25">
      <c r="A48" s="35"/>
      <c r="B48" s="52"/>
      <c r="C48" s="53"/>
      <c r="D48" s="52"/>
      <c r="E48" s="53"/>
      <c r="F48" s="53"/>
      <c r="G48" s="53"/>
      <c r="H48" s="53"/>
      <c r="I48" s="53"/>
      <c r="J48" s="53"/>
      <c r="K48" s="53"/>
      <c r="L48" s="57"/>
      <c r="M48" s="36"/>
      <c r="O48" s="50"/>
      <c r="P48" s="51"/>
      <c r="Q48" s="56"/>
    </row>
    <row r="49" spans="1:17" x14ac:dyDescent="0.25">
      <c r="A49" s="35"/>
      <c r="C49" s="37" t="s">
        <v>120</v>
      </c>
      <c r="D49" s="38" t="s">
        <v>0</v>
      </c>
      <c r="E49" s="38" t="s">
        <v>1</v>
      </c>
      <c r="F49" s="38" t="s">
        <v>2</v>
      </c>
      <c r="G49" s="39" t="s">
        <v>121</v>
      </c>
      <c r="L49" s="39" t="s">
        <v>142</v>
      </c>
      <c r="M49" s="36"/>
      <c r="O49" s="50"/>
      <c r="P49" s="51"/>
      <c r="Q49" s="56"/>
    </row>
    <row r="50" spans="1:17" x14ac:dyDescent="0.25">
      <c r="A50" s="35"/>
      <c r="B50" s="40" t="s">
        <v>118</v>
      </c>
      <c r="C50" s="17"/>
      <c r="D50" s="18" t="str">
        <f>IF($C50="","",(VLOOKUP($C50,'Weapon Listing'!$A$4:$E$39,2,FALSE)))</f>
        <v/>
      </c>
      <c r="E50" s="18" t="str">
        <f>IF($C50="","",(VLOOKUP($C50,'Weapon Listing'!$A$4:$E$39,3,FALSE)))</f>
        <v/>
      </c>
      <c r="F50" s="18" t="str">
        <f>IF($C50="","",(VLOOKUP($C50,'Weapon Listing'!$A$4:$E$39,4,FALSE)))</f>
        <v/>
      </c>
      <c r="G50" s="58" t="str">
        <f>IF($C50="","",(VLOOKUP($C50,'Weapon Listing'!$A$4:$E$39,5,FALSE)))</f>
        <v/>
      </c>
      <c r="H50" s="60"/>
      <c r="I50" s="60"/>
      <c r="J50" s="60"/>
      <c r="K50" s="59"/>
      <c r="L50" s="31"/>
      <c r="M50" s="36"/>
      <c r="O50" s="50"/>
      <c r="P50" s="51"/>
      <c r="Q50" s="56"/>
    </row>
    <row r="51" spans="1:17" x14ac:dyDescent="0.25">
      <c r="A51" s="35"/>
      <c r="B51" s="40" t="s">
        <v>119</v>
      </c>
      <c r="C51" s="17"/>
      <c r="D51" s="18" t="str">
        <f>IF($C51="","",(VLOOKUP($C51,'Weapon Listing'!$A$4:$E$39,2,FALSE)))</f>
        <v/>
      </c>
      <c r="E51" s="18" t="str">
        <f>IF($C51="","",(VLOOKUP($C51,'Weapon Listing'!$A$4:$E$39,3,FALSE)))</f>
        <v/>
      </c>
      <c r="F51" s="18" t="str">
        <f>IF($C51="","",(VLOOKUP($C51,'Weapon Listing'!$A$4:$E$39,4,FALSE)))</f>
        <v/>
      </c>
      <c r="G51" s="58" t="str">
        <f>IF($C51="","",(VLOOKUP($C51,'Weapon Listing'!$A$4:$E$39,5,FALSE)))</f>
        <v/>
      </c>
      <c r="H51" s="60"/>
      <c r="I51" s="60"/>
      <c r="J51" s="60"/>
      <c r="K51" s="59"/>
      <c r="L51" s="31"/>
      <c r="M51" s="36"/>
      <c r="O51" s="52"/>
      <c r="P51" s="53"/>
      <c r="Q51" s="57"/>
    </row>
    <row r="52" spans="1:17" ht="3" customHeight="1" thickBot="1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3"/>
    </row>
    <row r="53" spans="1:17" ht="7.5" customHeight="1" thickBot="1" x14ac:dyDescent="0.3"/>
    <row r="54" spans="1:17" ht="3" customHeight="1" x14ac:dyDescent="0.2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</row>
    <row r="55" spans="1:17" x14ac:dyDescent="0.25">
      <c r="A55" s="35"/>
      <c r="B55" s="22" t="s">
        <v>116</v>
      </c>
      <c r="C55" s="22" t="s">
        <v>117</v>
      </c>
      <c r="D55" s="19" t="s">
        <v>123</v>
      </c>
      <c r="E55" s="19" t="s">
        <v>124</v>
      </c>
      <c r="F55" s="19" t="s">
        <v>125</v>
      </c>
      <c r="G55" s="19" t="s">
        <v>126</v>
      </c>
      <c r="H55" s="19" t="s">
        <v>127</v>
      </c>
      <c r="J55" s="19" t="s">
        <v>128</v>
      </c>
      <c r="K55" s="19" t="s">
        <v>129</v>
      </c>
      <c r="L55" s="27"/>
      <c r="M55" s="36"/>
    </row>
    <row r="56" spans="1:17" x14ac:dyDescent="0.25">
      <c r="A56" s="35"/>
      <c r="B56" s="21"/>
      <c r="C56" s="21"/>
      <c r="D56" s="20"/>
      <c r="E56" s="20"/>
      <c r="F56" s="20"/>
      <c r="G56" s="20"/>
      <c r="H56" s="20"/>
      <c r="J56" s="20"/>
      <c r="K56" s="20"/>
      <c r="M56" s="36"/>
      <c r="O56" t="s">
        <v>138</v>
      </c>
    </row>
    <row r="57" spans="1:17" ht="2.25" customHeight="1" x14ac:dyDescent="0.25">
      <c r="A57" s="35"/>
      <c r="F57" s="1"/>
      <c r="G57" s="1"/>
      <c r="H57" s="1"/>
      <c r="M57" s="36"/>
      <c r="O57" s="30"/>
      <c r="P57" s="30"/>
      <c r="Q57" s="30"/>
    </row>
    <row r="58" spans="1:17" x14ac:dyDescent="0.25">
      <c r="A58" s="35"/>
      <c r="B58" s="23" t="s">
        <v>130</v>
      </c>
      <c r="C58" s="26"/>
      <c r="D58" s="23" t="s">
        <v>44</v>
      </c>
      <c r="E58" s="54"/>
      <c r="F58" s="54"/>
      <c r="G58" s="54"/>
      <c r="H58" s="54"/>
      <c r="I58" s="54"/>
      <c r="J58" s="54"/>
      <c r="K58" s="54"/>
      <c r="L58" s="55"/>
      <c r="M58" s="36"/>
      <c r="O58" s="67"/>
      <c r="P58" s="54"/>
      <c r="Q58" s="55"/>
    </row>
    <row r="59" spans="1:17" x14ac:dyDescent="0.25">
      <c r="A59" s="35"/>
      <c r="B59" s="50"/>
      <c r="C59" s="51"/>
      <c r="D59" s="50"/>
      <c r="E59" s="51"/>
      <c r="F59" s="51"/>
      <c r="G59" s="51"/>
      <c r="H59" s="51"/>
      <c r="I59" s="51"/>
      <c r="J59" s="51"/>
      <c r="K59" s="51"/>
      <c r="L59" s="56"/>
      <c r="M59" s="36"/>
      <c r="O59" s="50"/>
      <c r="P59" s="51"/>
      <c r="Q59" s="56"/>
    </row>
    <row r="60" spans="1:17" x14ac:dyDescent="0.25">
      <c r="A60" s="35"/>
      <c r="B60" s="52"/>
      <c r="C60" s="53"/>
      <c r="D60" s="52"/>
      <c r="E60" s="53"/>
      <c r="F60" s="53"/>
      <c r="G60" s="53"/>
      <c r="H60" s="53"/>
      <c r="I60" s="53"/>
      <c r="J60" s="53"/>
      <c r="K60" s="53"/>
      <c r="L60" s="57"/>
      <c r="M60" s="36"/>
      <c r="O60" s="50"/>
      <c r="P60" s="51"/>
      <c r="Q60" s="56"/>
    </row>
    <row r="61" spans="1:17" x14ac:dyDescent="0.25">
      <c r="A61" s="35"/>
      <c r="C61" s="37" t="s">
        <v>120</v>
      </c>
      <c r="D61" s="38" t="s">
        <v>0</v>
      </c>
      <c r="E61" s="38" t="s">
        <v>1</v>
      </c>
      <c r="F61" s="38" t="s">
        <v>2</v>
      </c>
      <c r="G61" s="39" t="s">
        <v>121</v>
      </c>
      <c r="L61" s="39" t="s">
        <v>142</v>
      </c>
      <c r="M61" s="36"/>
      <c r="O61" s="50"/>
      <c r="P61" s="51"/>
      <c r="Q61" s="56"/>
    </row>
    <row r="62" spans="1:17" x14ac:dyDescent="0.25">
      <c r="A62" s="35"/>
      <c r="B62" s="40" t="s">
        <v>118</v>
      </c>
      <c r="C62" s="17"/>
      <c r="D62" s="18" t="str">
        <f>IF($C62="","",(VLOOKUP($C62,'Weapon Listing'!$A$4:$E$39,2,FALSE)))</f>
        <v/>
      </c>
      <c r="E62" s="18" t="str">
        <f>IF($C62="","",(VLOOKUP($C62,'Weapon Listing'!$A$4:$E$39,3,FALSE)))</f>
        <v/>
      </c>
      <c r="F62" s="18" t="str">
        <f>IF($C62="","",(VLOOKUP($C62,'Weapon Listing'!$A$4:$E$39,4,FALSE)))</f>
        <v/>
      </c>
      <c r="G62" s="58" t="str">
        <f>IF($C62="","",(VLOOKUP($C62,'Weapon Listing'!$A$4:$E$39,5,FALSE)))</f>
        <v/>
      </c>
      <c r="H62" s="60"/>
      <c r="I62" s="60"/>
      <c r="J62" s="60"/>
      <c r="K62" s="59"/>
      <c r="L62" s="31"/>
      <c r="M62" s="36"/>
      <c r="O62" s="50"/>
      <c r="P62" s="51"/>
      <c r="Q62" s="56"/>
    </row>
    <row r="63" spans="1:17" x14ac:dyDescent="0.25">
      <c r="A63" s="35"/>
      <c r="B63" s="40" t="s">
        <v>119</v>
      </c>
      <c r="C63" s="17"/>
      <c r="D63" s="18" t="str">
        <f>IF($C63="","",(VLOOKUP($C63,'Weapon Listing'!$A$4:$E$39,2,FALSE)))</f>
        <v/>
      </c>
      <c r="E63" s="18" t="str">
        <f>IF($C63="","",(VLOOKUP($C63,'Weapon Listing'!$A$4:$E$39,3,FALSE)))</f>
        <v/>
      </c>
      <c r="F63" s="18" t="str">
        <f>IF($C63="","",(VLOOKUP($C63,'Weapon Listing'!$A$4:$E$39,4,FALSE)))</f>
        <v/>
      </c>
      <c r="G63" s="58" t="str">
        <f>IF($C63="","",(VLOOKUP($C63,'Weapon Listing'!$A$4:$E$39,5,FALSE)))</f>
        <v/>
      </c>
      <c r="H63" s="60"/>
      <c r="I63" s="60"/>
      <c r="J63" s="60"/>
      <c r="K63" s="59"/>
      <c r="L63" s="31"/>
      <c r="M63" s="36"/>
      <c r="O63" s="50"/>
      <c r="P63" s="51"/>
      <c r="Q63" s="56"/>
    </row>
    <row r="64" spans="1:17" ht="3" customHeight="1" thickBot="1" x14ac:dyDescent="0.3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  <c r="O64" s="50"/>
      <c r="P64" s="51"/>
      <c r="Q64" s="56"/>
    </row>
    <row r="65" spans="1:17" ht="7.5" customHeight="1" thickBot="1" x14ac:dyDescent="0.3">
      <c r="O65" s="50"/>
      <c r="P65" s="51"/>
      <c r="Q65" s="56"/>
    </row>
    <row r="66" spans="1:17" ht="3" customHeight="1" x14ac:dyDescent="0.25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  <c r="O66" s="50"/>
      <c r="P66" s="51"/>
      <c r="Q66" s="56"/>
    </row>
    <row r="67" spans="1:17" x14ac:dyDescent="0.25">
      <c r="A67" s="35"/>
      <c r="B67" s="22" t="s">
        <v>116</v>
      </c>
      <c r="C67" s="22" t="s">
        <v>117</v>
      </c>
      <c r="D67" s="19" t="s">
        <v>123</v>
      </c>
      <c r="E67" s="19" t="s">
        <v>124</v>
      </c>
      <c r="F67" s="19" t="s">
        <v>125</v>
      </c>
      <c r="G67" s="19" t="s">
        <v>126</v>
      </c>
      <c r="H67" s="19" t="s">
        <v>127</v>
      </c>
      <c r="J67" s="19" t="s">
        <v>128</v>
      </c>
      <c r="K67" s="19" t="s">
        <v>129</v>
      </c>
      <c r="L67" s="27"/>
      <c r="M67" s="36"/>
      <c r="O67" s="50"/>
      <c r="P67" s="51"/>
      <c r="Q67" s="56"/>
    </row>
    <row r="68" spans="1:17" x14ac:dyDescent="0.25">
      <c r="A68" s="35"/>
      <c r="B68" s="21"/>
      <c r="C68" s="21"/>
      <c r="D68" s="20"/>
      <c r="E68" s="20"/>
      <c r="F68" s="20"/>
      <c r="G68" s="20"/>
      <c r="H68" s="20"/>
      <c r="J68" s="20"/>
      <c r="K68" s="20"/>
      <c r="M68" s="36"/>
      <c r="O68" s="50"/>
      <c r="P68" s="51"/>
      <c r="Q68" s="56"/>
    </row>
    <row r="69" spans="1:17" ht="2.25" customHeight="1" x14ac:dyDescent="0.25">
      <c r="A69" s="35"/>
      <c r="F69" s="1"/>
      <c r="G69" s="1"/>
      <c r="H69" s="1"/>
      <c r="M69" s="36"/>
      <c r="O69" s="28"/>
      <c r="P69" s="30"/>
      <c r="Q69" s="29"/>
    </row>
    <row r="70" spans="1:17" x14ac:dyDescent="0.25">
      <c r="A70" s="35"/>
      <c r="B70" s="23" t="s">
        <v>130</v>
      </c>
      <c r="C70" s="26"/>
      <c r="D70" s="23" t="s">
        <v>44</v>
      </c>
      <c r="E70" s="54"/>
      <c r="F70" s="54"/>
      <c r="G70" s="54"/>
      <c r="H70" s="54"/>
      <c r="I70" s="54"/>
      <c r="J70" s="54"/>
      <c r="K70" s="54"/>
      <c r="L70" s="55"/>
      <c r="M70" s="36"/>
      <c r="O70" s="50"/>
      <c r="P70" s="51"/>
      <c r="Q70" s="56"/>
    </row>
    <row r="71" spans="1:17" x14ac:dyDescent="0.25">
      <c r="A71" s="35"/>
      <c r="B71" s="50"/>
      <c r="C71" s="51"/>
      <c r="D71" s="50"/>
      <c r="E71" s="51"/>
      <c r="F71" s="51"/>
      <c r="G71" s="51"/>
      <c r="H71" s="51"/>
      <c r="I71" s="51"/>
      <c r="J71" s="51"/>
      <c r="K71" s="51"/>
      <c r="L71" s="56"/>
      <c r="M71" s="36"/>
      <c r="O71" s="50"/>
      <c r="P71" s="51"/>
      <c r="Q71" s="56"/>
    </row>
    <row r="72" spans="1:17" x14ac:dyDescent="0.25">
      <c r="A72" s="35"/>
      <c r="B72" s="52"/>
      <c r="C72" s="53"/>
      <c r="D72" s="52"/>
      <c r="E72" s="53"/>
      <c r="F72" s="53"/>
      <c r="G72" s="53"/>
      <c r="H72" s="53"/>
      <c r="I72" s="53"/>
      <c r="J72" s="53"/>
      <c r="K72" s="53"/>
      <c r="L72" s="57"/>
      <c r="M72" s="36"/>
      <c r="O72" s="50"/>
      <c r="P72" s="51"/>
      <c r="Q72" s="56"/>
    </row>
    <row r="73" spans="1:17" x14ac:dyDescent="0.25">
      <c r="A73" s="35"/>
      <c r="C73" s="37" t="s">
        <v>120</v>
      </c>
      <c r="D73" s="38" t="s">
        <v>0</v>
      </c>
      <c r="E73" s="38" t="s">
        <v>1</v>
      </c>
      <c r="F73" s="38" t="s">
        <v>2</v>
      </c>
      <c r="G73" s="39" t="s">
        <v>121</v>
      </c>
      <c r="L73" s="39" t="s">
        <v>142</v>
      </c>
      <c r="M73" s="36"/>
      <c r="O73" s="50"/>
      <c r="P73" s="51"/>
      <c r="Q73" s="56"/>
    </row>
    <row r="74" spans="1:17" x14ac:dyDescent="0.25">
      <c r="A74" s="35"/>
      <c r="B74" s="40" t="s">
        <v>118</v>
      </c>
      <c r="C74" s="17"/>
      <c r="D74" s="18" t="str">
        <f>IF($C74="","",(VLOOKUP($C74,'Weapon Listing'!$A$4:$E$39,2,FALSE)))</f>
        <v/>
      </c>
      <c r="E74" s="18" t="str">
        <f>IF($C74="","",(VLOOKUP($C74,'Weapon Listing'!$A$4:$E$39,3,FALSE)))</f>
        <v/>
      </c>
      <c r="F74" s="18" t="str">
        <f>IF($C74="","",(VLOOKUP($C74,'Weapon Listing'!$A$4:$E$39,4,FALSE)))</f>
        <v/>
      </c>
      <c r="G74" s="58" t="str">
        <f>IF($C74="","",(VLOOKUP($C74,'Weapon Listing'!$A$4:$E$39,5,FALSE)))</f>
        <v/>
      </c>
      <c r="H74" s="60"/>
      <c r="I74" s="60"/>
      <c r="J74" s="60"/>
      <c r="K74" s="59"/>
      <c r="L74" s="31"/>
      <c r="M74" s="36"/>
      <c r="O74" s="50"/>
      <c r="P74" s="51"/>
      <c r="Q74" s="56"/>
    </row>
    <row r="75" spans="1:17" x14ac:dyDescent="0.25">
      <c r="A75" s="35"/>
      <c r="B75" s="40" t="s">
        <v>119</v>
      </c>
      <c r="C75" s="17"/>
      <c r="D75" s="18" t="str">
        <f>IF($C75="","",(VLOOKUP($C75,'Weapon Listing'!$A$4:$E$39,2,FALSE)))</f>
        <v/>
      </c>
      <c r="E75" s="18" t="str">
        <f>IF($C75="","",(VLOOKUP($C75,'Weapon Listing'!$A$4:$E$39,3,FALSE)))</f>
        <v/>
      </c>
      <c r="F75" s="18" t="str">
        <f>IF($C75="","",(VLOOKUP($C75,'Weapon Listing'!$A$4:$E$39,4,FALSE)))</f>
        <v/>
      </c>
      <c r="G75" s="58" t="str">
        <f>IF($C75="","",(VLOOKUP($C75,'Weapon Listing'!$A$4:$E$39,5,FALSE)))</f>
        <v/>
      </c>
      <c r="H75" s="60"/>
      <c r="I75" s="60"/>
      <c r="J75" s="60"/>
      <c r="K75" s="59"/>
      <c r="L75" s="31"/>
      <c r="M75" s="36"/>
      <c r="O75" s="50"/>
      <c r="P75" s="51"/>
      <c r="Q75" s="56"/>
    </row>
    <row r="76" spans="1:17" ht="3" customHeight="1" thickBot="1" x14ac:dyDescent="0.3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3"/>
      <c r="O76" s="50"/>
      <c r="P76" s="51"/>
      <c r="Q76" s="56"/>
    </row>
    <row r="77" spans="1:17" ht="7.5" customHeight="1" thickBot="1" x14ac:dyDescent="0.3">
      <c r="O77" s="50"/>
      <c r="P77" s="51"/>
      <c r="Q77" s="56"/>
    </row>
    <row r="78" spans="1:17" ht="3" customHeight="1" x14ac:dyDescent="0.25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4"/>
      <c r="O78" s="50"/>
      <c r="P78" s="51"/>
      <c r="Q78" s="56"/>
    </row>
    <row r="79" spans="1:17" x14ac:dyDescent="0.25">
      <c r="A79" s="35"/>
      <c r="B79" s="22" t="s">
        <v>116</v>
      </c>
      <c r="C79" s="22" t="s">
        <v>117</v>
      </c>
      <c r="D79" s="19" t="s">
        <v>123</v>
      </c>
      <c r="E79" s="19" t="s">
        <v>124</v>
      </c>
      <c r="F79" s="19" t="s">
        <v>125</v>
      </c>
      <c r="G79" s="19" t="s">
        <v>126</v>
      </c>
      <c r="H79" s="19" t="s">
        <v>127</v>
      </c>
      <c r="J79" s="19" t="s">
        <v>128</v>
      </c>
      <c r="K79" s="19" t="s">
        <v>129</v>
      </c>
      <c r="L79" s="27"/>
      <c r="M79" s="36"/>
      <c r="O79" s="50"/>
      <c r="P79" s="51"/>
      <c r="Q79" s="56"/>
    </row>
    <row r="80" spans="1:17" x14ac:dyDescent="0.25">
      <c r="A80" s="35"/>
      <c r="B80" s="21"/>
      <c r="C80" s="21"/>
      <c r="D80" s="20"/>
      <c r="E80" s="20"/>
      <c r="F80" s="20"/>
      <c r="G80" s="20"/>
      <c r="H80" s="20"/>
      <c r="J80" s="20"/>
      <c r="K80" s="20"/>
      <c r="M80" s="36"/>
      <c r="O80" s="50"/>
      <c r="P80" s="51"/>
      <c r="Q80" s="56"/>
    </row>
    <row r="81" spans="1:17" ht="2.25" customHeight="1" x14ac:dyDescent="0.25">
      <c r="A81" s="35"/>
      <c r="F81" s="1"/>
      <c r="G81" s="1"/>
      <c r="H81" s="1"/>
      <c r="M81" s="36"/>
      <c r="O81" s="28"/>
      <c r="P81" s="30"/>
      <c r="Q81" s="29"/>
    </row>
    <row r="82" spans="1:17" x14ac:dyDescent="0.25">
      <c r="A82" s="35"/>
      <c r="B82" s="23" t="s">
        <v>130</v>
      </c>
      <c r="C82" s="26"/>
      <c r="D82" s="23" t="s">
        <v>44</v>
      </c>
      <c r="E82" s="54"/>
      <c r="F82" s="54"/>
      <c r="G82" s="54"/>
      <c r="H82" s="54"/>
      <c r="I82" s="54"/>
      <c r="J82" s="54"/>
      <c r="K82" s="54"/>
      <c r="L82" s="55"/>
      <c r="M82" s="36"/>
      <c r="O82" s="50"/>
      <c r="P82" s="51"/>
      <c r="Q82" s="56"/>
    </row>
    <row r="83" spans="1:17" x14ac:dyDescent="0.25">
      <c r="A83" s="35"/>
      <c r="B83" s="50"/>
      <c r="C83" s="51"/>
      <c r="D83" s="50"/>
      <c r="E83" s="51"/>
      <c r="F83" s="51"/>
      <c r="G83" s="51"/>
      <c r="H83" s="51"/>
      <c r="I83" s="51"/>
      <c r="J83" s="51"/>
      <c r="K83" s="51"/>
      <c r="L83" s="56"/>
      <c r="M83" s="36"/>
      <c r="O83" s="50"/>
      <c r="P83" s="51"/>
      <c r="Q83" s="56"/>
    </row>
    <row r="84" spans="1:17" x14ac:dyDescent="0.25">
      <c r="A84" s="35"/>
      <c r="B84" s="52"/>
      <c r="C84" s="53"/>
      <c r="D84" s="52"/>
      <c r="E84" s="53"/>
      <c r="F84" s="53"/>
      <c r="G84" s="53"/>
      <c r="H84" s="53"/>
      <c r="I84" s="53"/>
      <c r="J84" s="53"/>
      <c r="K84" s="53"/>
      <c r="L84" s="57"/>
      <c r="M84" s="36"/>
      <c r="O84" s="50"/>
      <c r="P84" s="51"/>
      <c r="Q84" s="56"/>
    </row>
    <row r="85" spans="1:17" x14ac:dyDescent="0.25">
      <c r="A85" s="35"/>
      <c r="C85" s="37" t="s">
        <v>120</v>
      </c>
      <c r="D85" s="38" t="s">
        <v>0</v>
      </c>
      <c r="E85" s="38" t="s">
        <v>1</v>
      </c>
      <c r="F85" s="38" t="s">
        <v>2</v>
      </c>
      <c r="G85" s="39" t="s">
        <v>121</v>
      </c>
      <c r="L85" s="39" t="s">
        <v>142</v>
      </c>
      <c r="M85" s="36"/>
      <c r="O85" s="50"/>
      <c r="P85" s="51"/>
      <c r="Q85" s="56"/>
    </row>
    <row r="86" spans="1:17" x14ac:dyDescent="0.25">
      <c r="A86" s="35"/>
      <c r="B86" s="40" t="s">
        <v>118</v>
      </c>
      <c r="C86" s="17"/>
      <c r="D86" s="18" t="str">
        <f>IF($C86="","",(VLOOKUP($C86,'Weapon Listing'!$A$4:$E$39,2,FALSE)))</f>
        <v/>
      </c>
      <c r="E86" s="18" t="str">
        <f>IF($C86="","",(VLOOKUP($C86,'Weapon Listing'!$A$4:$E$39,3,FALSE)))</f>
        <v/>
      </c>
      <c r="F86" s="18" t="str">
        <f>IF($C86="","",(VLOOKUP($C86,'Weapon Listing'!$A$4:$E$39,4,FALSE)))</f>
        <v/>
      </c>
      <c r="G86" s="58" t="str">
        <f>IF($C86="","",(VLOOKUP($C86,'Weapon Listing'!$A$4:$E$39,5,FALSE)))</f>
        <v/>
      </c>
      <c r="H86" s="60"/>
      <c r="I86" s="60"/>
      <c r="J86" s="60"/>
      <c r="K86" s="59"/>
      <c r="L86" s="31"/>
      <c r="M86" s="36"/>
      <c r="O86" s="50"/>
      <c r="P86" s="51"/>
      <c r="Q86" s="56"/>
    </row>
    <row r="87" spans="1:17" x14ac:dyDescent="0.25">
      <c r="A87" s="35"/>
      <c r="B87" s="40" t="s">
        <v>119</v>
      </c>
      <c r="C87" s="17"/>
      <c r="D87" s="18" t="str">
        <f>IF($C87="","",(VLOOKUP($C87,'Weapon Listing'!$A$4:$E$39,2,FALSE)))</f>
        <v/>
      </c>
      <c r="E87" s="18" t="str">
        <f>IF($C87="","",(VLOOKUP($C87,'Weapon Listing'!$A$4:$E$39,3,FALSE)))</f>
        <v/>
      </c>
      <c r="F87" s="18" t="str">
        <f>IF($C87="","",(VLOOKUP($C87,'Weapon Listing'!$A$4:$E$39,4,FALSE)))</f>
        <v/>
      </c>
      <c r="G87" s="58" t="str">
        <f>IF($C87="","",(VLOOKUP($C87,'Weapon Listing'!$A$4:$E$39,5,FALSE)))</f>
        <v/>
      </c>
      <c r="H87" s="60"/>
      <c r="I87" s="60"/>
      <c r="J87" s="60"/>
      <c r="K87" s="59"/>
      <c r="L87" s="31"/>
      <c r="M87" s="36"/>
      <c r="O87" s="50"/>
      <c r="P87" s="51"/>
      <c r="Q87" s="56"/>
    </row>
    <row r="88" spans="1:17" ht="3" customHeight="1" thickBot="1" x14ac:dyDescent="0.3">
      <c r="A88" s="41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3"/>
      <c r="O88" s="50"/>
      <c r="P88" s="51"/>
      <c r="Q88" s="56"/>
    </row>
    <row r="89" spans="1:17" ht="7.5" customHeight="1" thickBot="1" x14ac:dyDescent="0.3">
      <c r="O89" s="50"/>
      <c r="P89" s="51"/>
      <c r="Q89" s="56"/>
    </row>
    <row r="90" spans="1:17" ht="3" customHeight="1" x14ac:dyDescent="0.25">
      <c r="A90" s="3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4"/>
      <c r="O90" s="50"/>
      <c r="P90" s="51"/>
      <c r="Q90" s="56"/>
    </row>
    <row r="91" spans="1:17" x14ac:dyDescent="0.25">
      <c r="A91" s="35"/>
      <c r="B91" s="22" t="s">
        <v>116</v>
      </c>
      <c r="C91" s="22" t="s">
        <v>117</v>
      </c>
      <c r="D91" s="19" t="s">
        <v>123</v>
      </c>
      <c r="E91" s="19" t="s">
        <v>124</v>
      </c>
      <c r="F91" s="19" t="s">
        <v>125</v>
      </c>
      <c r="G91" s="19" t="s">
        <v>126</v>
      </c>
      <c r="H91" s="19" t="s">
        <v>127</v>
      </c>
      <c r="J91" s="19" t="s">
        <v>128</v>
      </c>
      <c r="K91" s="19" t="s">
        <v>129</v>
      </c>
      <c r="L91" s="27"/>
      <c r="M91" s="36"/>
      <c r="O91" s="50"/>
      <c r="P91" s="51"/>
      <c r="Q91" s="56"/>
    </row>
    <row r="92" spans="1:17" x14ac:dyDescent="0.25">
      <c r="A92" s="35"/>
      <c r="B92" s="21"/>
      <c r="C92" s="21"/>
      <c r="D92" s="20"/>
      <c r="E92" s="20"/>
      <c r="F92" s="20"/>
      <c r="G92" s="20"/>
      <c r="H92" s="20"/>
      <c r="J92" s="20"/>
      <c r="K92" s="20"/>
      <c r="M92" s="36"/>
      <c r="O92" s="50"/>
      <c r="P92" s="51"/>
      <c r="Q92" s="56"/>
    </row>
    <row r="93" spans="1:17" ht="2.25" customHeight="1" x14ac:dyDescent="0.25">
      <c r="A93" s="35"/>
      <c r="F93" s="1"/>
      <c r="G93" s="1"/>
      <c r="H93" s="1"/>
      <c r="M93" s="36"/>
      <c r="O93" s="28"/>
      <c r="P93" s="30"/>
      <c r="Q93" s="29"/>
    </row>
    <row r="94" spans="1:17" x14ac:dyDescent="0.25">
      <c r="A94" s="35"/>
      <c r="B94" s="23" t="s">
        <v>130</v>
      </c>
      <c r="C94" s="26"/>
      <c r="D94" s="23" t="s">
        <v>44</v>
      </c>
      <c r="E94" s="54"/>
      <c r="F94" s="54"/>
      <c r="G94" s="54"/>
      <c r="H94" s="54"/>
      <c r="I94" s="54"/>
      <c r="J94" s="54"/>
      <c r="K94" s="54"/>
      <c r="L94" s="55"/>
      <c r="M94" s="36"/>
      <c r="O94" s="50"/>
      <c r="P94" s="51"/>
      <c r="Q94" s="56"/>
    </row>
    <row r="95" spans="1:17" x14ac:dyDescent="0.25">
      <c r="A95" s="35"/>
      <c r="B95" s="50"/>
      <c r="C95" s="51"/>
      <c r="D95" s="50"/>
      <c r="E95" s="51"/>
      <c r="F95" s="51"/>
      <c r="G95" s="51"/>
      <c r="H95" s="51"/>
      <c r="I95" s="51"/>
      <c r="J95" s="51"/>
      <c r="K95" s="51"/>
      <c r="L95" s="56"/>
      <c r="M95" s="36"/>
      <c r="O95" s="50"/>
      <c r="P95" s="51"/>
      <c r="Q95" s="56"/>
    </row>
    <row r="96" spans="1:17" x14ac:dyDescent="0.25">
      <c r="A96" s="35"/>
      <c r="B96" s="52"/>
      <c r="C96" s="53"/>
      <c r="D96" s="52"/>
      <c r="E96" s="53"/>
      <c r="F96" s="53"/>
      <c r="G96" s="53"/>
      <c r="H96" s="53"/>
      <c r="I96" s="53"/>
      <c r="J96" s="53"/>
      <c r="K96" s="53"/>
      <c r="L96" s="57"/>
      <c r="M96" s="36"/>
      <c r="O96" s="50"/>
      <c r="P96" s="51"/>
      <c r="Q96" s="56"/>
    </row>
    <row r="97" spans="1:17" x14ac:dyDescent="0.25">
      <c r="A97" s="35"/>
      <c r="C97" s="37" t="s">
        <v>120</v>
      </c>
      <c r="D97" s="38" t="s">
        <v>0</v>
      </c>
      <c r="E97" s="38" t="s">
        <v>1</v>
      </c>
      <c r="F97" s="38" t="s">
        <v>2</v>
      </c>
      <c r="G97" s="39" t="s">
        <v>121</v>
      </c>
      <c r="L97" s="39" t="s">
        <v>142</v>
      </c>
      <c r="M97" s="36"/>
      <c r="O97" s="50"/>
      <c r="P97" s="51"/>
      <c r="Q97" s="56"/>
    </row>
    <row r="98" spans="1:17" x14ac:dyDescent="0.25">
      <c r="A98" s="35"/>
      <c r="B98" s="40" t="s">
        <v>118</v>
      </c>
      <c r="C98" s="17"/>
      <c r="D98" s="18" t="str">
        <f>IF($C98="","",(VLOOKUP($C98,'Weapon Listing'!$A$4:$E$39,2,FALSE)))</f>
        <v/>
      </c>
      <c r="E98" s="18" t="str">
        <f>IF($C98="","",(VLOOKUP($C98,'Weapon Listing'!$A$4:$E$39,3,FALSE)))</f>
        <v/>
      </c>
      <c r="F98" s="18" t="str">
        <f>IF($C98="","",(VLOOKUP($C98,'Weapon Listing'!$A$4:$E$39,4,FALSE)))</f>
        <v/>
      </c>
      <c r="G98" s="58" t="str">
        <f>IF($C98="","",(VLOOKUP($C98,'Weapon Listing'!$A$4:$E$39,5,FALSE)))</f>
        <v/>
      </c>
      <c r="H98" s="60"/>
      <c r="I98" s="60"/>
      <c r="J98" s="60"/>
      <c r="K98" s="59"/>
      <c r="L98" s="31"/>
      <c r="M98" s="36"/>
      <c r="O98" s="50"/>
      <c r="P98" s="51"/>
      <c r="Q98" s="56"/>
    </row>
    <row r="99" spans="1:17" x14ac:dyDescent="0.25">
      <c r="A99" s="35"/>
      <c r="B99" s="40" t="s">
        <v>119</v>
      </c>
      <c r="C99" s="17"/>
      <c r="D99" s="18" t="str">
        <f>IF($C99="","",(VLOOKUP($C99,'Weapon Listing'!$A$4:$E$39,2,FALSE)))</f>
        <v/>
      </c>
      <c r="E99" s="18" t="str">
        <f>IF($C99="","",(VLOOKUP($C99,'Weapon Listing'!$A$4:$E$39,3,FALSE)))</f>
        <v/>
      </c>
      <c r="F99" s="18" t="str">
        <f>IF($C99="","",(VLOOKUP($C99,'Weapon Listing'!$A$4:$E$39,4,FALSE)))</f>
        <v/>
      </c>
      <c r="G99" s="58" t="str">
        <f>IF($C99="","",(VLOOKUP($C99,'Weapon Listing'!$A$4:$E$39,5,FALSE)))</f>
        <v/>
      </c>
      <c r="H99" s="60"/>
      <c r="I99" s="60"/>
      <c r="J99" s="60"/>
      <c r="K99" s="59"/>
      <c r="L99" s="31"/>
      <c r="M99" s="36"/>
      <c r="O99" s="52"/>
      <c r="P99" s="53"/>
      <c r="Q99" s="57"/>
    </row>
    <row r="100" spans="1:17" ht="3" customHeight="1" thickBot="1" x14ac:dyDescent="0.3">
      <c r="A100" s="41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3"/>
    </row>
  </sheetData>
  <mergeCells count="122">
    <mergeCell ref="D12:L12"/>
    <mergeCell ref="E10:L10"/>
    <mergeCell ref="E22:L22"/>
    <mergeCell ref="D23:L23"/>
    <mergeCell ref="O40:Q42"/>
    <mergeCell ref="O35:Q35"/>
    <mergeCell ref="O36:Q36"/>
    <mergeCell ref="O37:Q37"/>
    <mergeCell ref="O38:Q38"/>
    <mergeCell ref="O39:Q39"/>
    <mergeCell ref="O23:Q23"/>
    <mergeCell ref="O24:Q24"/>
    <mergeCell ref="O25:Q25"/>
    <mergeCell ref="O26:Q26"/>
    <mergeCell ref="O27:Q27"/>
    <mergeCell ref="O34:Q34"/>
    <mergeCell ref="O19:Q19"/>
    <mergeCell ref="O95:Q95"/>
    <mergeCell ref="O96:Q96"/>
    <mergeCell ref="O97:Q97"/>
    <mergeCell ref="O98:Q98"/>
    <mergeCell ref="O99:Q99"/>
    <mergeCell ref="D24:L24"/>
    <mergeCell ref="E34:L34"/>
    <mergeCell ref="D35:L35"/>
    <mergeCell ref="D36:L36"/>
    <mergeCell ref="O86:Q86"/>
    <mergeCell ref="O87:Q87"/>
    <mergeCell ref="O88:Q90"/>
    <mergeCell ref="O91:Q91"/>
    <mergeCell ref="O92:Q92"/>
    <mergeCell ref="O94:Q94"/>
    <mergeCell ref="O79:Q79"/>
    <mergeCell ref="O80:Q80"/>
    <mergeCell ref="O82:Q82"/>
    <mergeCell ref="O83:Q83"/>
    <mergeCell ref="O84:Q84"/>
    <mergeCell ref="O85:Q85"/>
    <mergeCell ref="O76:Q78"/>
    <mergeCell ref="O68:Q68"/>
    <mergeCell ref="O28:Q30"/>
    <mergeCell ref="O72:Q72"/>
    <mergeCell ref="O73:Q73"/>
    <mergeCell ref="O74:Q74"/>
    <mergeCell ref="O75:Q75"/>
    <mergeCell ref="O61:Q61"/>
    <mergeCell ref="O62:Q62"/>
    <mergeCell ref="O63:Q63"/>
    <mergeCell ref="O67:Q67"/>
    <mergeCell ref="O64:Q66"/>
    <mergeCell ref="G98:K98"/>
    <mergeCell ref="G99:K99"/>
    <mergeCell ref="F2:G2"/>
    <mergeCell ref="O10:Q10"/>
    <mergeCell ref="G86:K86"/>
    <mergeCell ref="G87:K87"/>
    <mergeCell ref="G62:K62"/>
    <mergeCell ref="G63:K63"/>
    <mergeCell ref="G38:K38"/>
    <mergeCell ref="G39:K39"/>
    <mergeCell ref="G15:K15"/>
    <mergeCell ref="G14:K14"/>
    <mergeCell ref="O51:Q51"/>
    <mergeCell ref="O58:Q58"/>
    <mergeCell ref="O59:Q59"/>
    <mergeCell ref="O60:Q60"/>
    <mergeCell ref="O44:Q44"/>
    <mergeCell ref="O46:Q46"/>
    <mergeCell ref="O47:Q47"/>
    <mergeCell ref="O48:Q48"/>
    <mergeCell ref="O49:Q49"/>
    <mergeCell ref="O50:Q50"/>
    <mergeCell ref="O70:Q70"/>
    <mergeCell ref="O71:Q71"/>
    <mergeCell ref="B95:C95"/>
    <mergeCell ref="B96:C96"/>
    <mergeCell ref="E94:L94"/>
    <mergeCell ref="D95:L95"/>
    <mergeCell ref="D96:L96"/>
    <mergeCell ref="G74:K74"/>
    <mergeCell ref="G75:K75"/>
    <mergeCell ref="B83:C83"/>
    <mergeCell ref="B84:C84"/>
    <mergeCell ref="E82:L82"/>
    <mergeCell ref="D83:L83"/>
    <mergeCell ref="D84:L84"/>
    <mergeCell ref="B71:C71"/>
    <mergeCell ref="B72:C72"/>
    <mergeCell ref="E70:L70"/>
    <mergeCell ref="D71:L71"/>
    <mergeCell ref="D72:L72"/>
    <mergeCell ref="G50:K50"/>
    <mergeCell ref="G51:K51"/>
    <mergeCell ref="B59:C59"/>
    <mergeCell ref="B60:C60"/>
    <mergeCell ref="E58:L58"/>
    <mergeCell ref="D59:L59"/>
    <mergeCell ref="D60:L60"/>
    <mergeCell ref="B11:C11"/>
    <mergeCell ref="B12:C12"/>
    <mergeCell ref="H2:L2"/>
    <mergeCell ref="F3:L3"/>
    <mergeCell ref="F4:L4"/>
    <mergeCell ref="P12:Q12"/>
    <mergeCell ref="B47:C47"/>
    <mergeCell ref="B48:C48"/>
    <mergeCell ref="E46:L46"/>
    <mergeCell ref="D47:L47"/>
    <mergeCell ref="D48:L48"/>
    <mergeCell ref="G27:K27"/>
    <mergeCell ref="B35:C35"/>
    <mergeCell ref="B36:C36"/>
    <mergeCell ref="B23:C23"/>
    <mergeCell ref="B24:C24"/>
    <mergeCell ref="G26:K26"/>
    <mergeCell ref="O20:Q20"/>
    <mergeCell ref="O22:Q22"/>
    <mergeCell ref="C4:E4"/>
    <mergeCell ref="O31:Q31"/>
    <mergeCell ref="O32:Q32"/>
    <mergeCell ref="O43:Q43"/>
    <mergeCell ref="D11:L11"/>
  </mergeCells>
  <pageMargins left="0.2" right="0.2" top="0" bottom="0" header="0" footer="0"/>
  <pageSetup scale="68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35EB02-25BD-4639-B01A-7B524DB3F7BF}">
          <x14:formula1>
            <xm:f>'Weapon Listing'!$A$4:$A$39</xm:f>
          </x14:formula1>
          <xm:sqref>C14:C15 C26:C27 C38:C39 C50:C51 C62:C63 C74:C75 C86:C87 C98:C99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236D-92FC-4AF9-94C4-C7BFD613B299}">
  <sheetPr>
    <pageSetUpPr fitToPage="1"/>
  </sheetPr>
  <dimension ref="A1:K50"/>
  <sheetViews>
    <sheetView workbookViewId="0"/>
  </sheetViews>
  <sheetFormatPr defaultRowHeight="15" x14ac:dyDescent="0.25"/>
  <cols>
    <col min="1" max="1" width="15.140625" customWidth="1"/>
    <col min="2" max="2" width="3.85546875" customWidth="1"/>
    <col min="3" max="3" width="4.28515625" customWidth="1"/>
    <col min="4" max="4" width="3.85546875" customWidth="1"/>
    <col min="5" max="5" width="35" customWidth="1"/>
    <col min="6" max="6" width="0.7109375" customWidth="1"/>
    <col min="7" max="7" width="34.28515625" customWidth="1"/>
    <col min="8" max="8" width="24.28515625" customWidth="1"/>
    <col min="9" max="9" width="22.85546875" customWidth="1"/>
    <col min="10" max="10" width="27.5703125" customWidth="1"/>
    <col min="11" max="11" width="28.5703125" customWidth="1"/>
  </cols>
  <sheetData>
    <row r="1" spans="1:11" ht="18.75" x14ac:dyDescent="0.3">
      <c r="A1" s="7" t="s">
        <v>148</v>
      </c>
    </row>
    <row r="2" spans="1:11" ht="8.25" customHeight="1" thickBot="1" x14ac:dyDescent="0.3"/>
    <row r="3" spans="1:11" s="4" customFormat="1" x14ac:dyDescent="0.25">
      <c r="A3" s="77" t="s">
        <v>153</v>
      </c>
      <c r="B3" s="78"/>
      <c r="C3" s="78"/>
      <c r="D3" s="78"/>
      <c r="E3" s="78" t="s">
        <v>154</v>
      </c>
      <c r="F3" s="78"/>
      <c r="G3" s="78" t="s">
        <v>156</v>
      </c>
      <c r="H3" s="78"/>
      <c r="I3" s="78" t="s">
        <v>155</v>
      </c>
      <c r="J3" s="78"/>
      <c r="K3" s="79" t="s">
        <v>163</v>
      </c>
    </row>
    <row r="4" spans="1:11" x14ac:dyDescent="0.25">
      <c r="A4" s="80"/>
      <c r="B4" s="54"/>
      <c r="C4" s="54"/>
      <c r="D4" s="54"/>
      <c r="E4" s="81"/>
      <c r="F4" s="81"/>
      <c r="G4" s="82" t="s">
        <v>157</v>
      </c>
      <c r="H4" s="82" t="s">
        <v>158</v>
      </c>
      <c r="I4" s="82" t="s">
        <v>159</v>
      </c>
      <c r="J4" s="82" t="s">
        <v>44</v>
      </c>
      <c r="K4" s="36"/>
    </row>
    <row r="5" spans="1:11" x14ac:dyDescent="0.25">
      <c r="A5" s="83" t="s">
        <v>149</v>
      </c>
      <c r="B5" s="26"/>
      <c r="C5" s="26"/>
      <c r="D5" s="49"/>
      <c r="E5" s="81"/>
      <c r="F5" s="81"/>
      <c r="G5" s="75"/>
      <c r="H5" s="76"/>
      <c r="I5" s="75"/>
      <c r="J5" s="76"/>
      <c r="K5" s="36"/>
    </row>
    <row r="6" spans="1:11" x14ac:dyDescent="0.25">
      <c r="A6" s="84" t="s">
        <v>151</v>
      </c>
      <c r="B6" s="18"/>
      <c r="C6" s="70" t="s">
        <v>152</v>
      </c>
      <c r="D6" s="18"/>
      <c r="E6" s="81"/>
      <c r="F6" s="81"/>
      <c r="G6" s="75"/>
      <c r="H6" s="76"/>
      <c r="I6" s="75"/>
      <c r="J6" s="76"/>
      <c r="K6" s="36"/>
    </row>
    <row r="7" spans="1:11" x14ac:dyDescent="0.25">
      <c r="A7" s="85" t="s">
        <v>150</v>
      </c>
      <c r="B7" s="18"/>
      <c r="C7" s="71"/>
      <c r="D7" s="72"/>
      <c r="E7" s="81"/>
      <c r="F7" s="81"/>
      <c r="G7" s="75"/>
      <c r="H7" s="76"/>
      <c r="I7" s="75"/>
      <c r="J7" s="76"/>
      <c r="K7" s="36"/>
    </row>
    <row r="8" spans="1:11" x14ac:dyDescent="0.25">
      <c r="A8" s="86" t="s">
        <v>160</v>
      </c>
      <c r="B8" s="74"/>
      <c r="C8" s="26"/>
      <c r="D8" s="49"/>
      <c r="E8" s="81"/>
      <c r="F8" s="81"/>
      <c r="G8" s="75"/>
      <c r="H8" s="76"/>
      <c r="I8" s="75"/>
      <c r="J8" s="76"/>
      <c r="K8" s="36"/>
    </row>
    <row r="9" spans="1:11" x14ac:dyDescent="0.25">
      <c r="A9" s="87" t="s">
        <v>161</v>
      </c>
      <c r="B9" s="73" t="s">
        <v>162</v>
      </c>
      <c r="C9" s="71"/>
      <c r="D9" s="72"/>
      <c r="E9" s="81"/>
      <c r="F9" s="81"/>
      <c r="G9" s="75"/>
      <c r="H9" s="76"/>
      <c r="I9" s="75"/>
      <c r="J9" s="76"/>
      <c r="K9" s="36"/>
    </row>
    <row r="10" spans="1:11" ht="15.75" thickBot="1" x14ac:dyDescent="0.3">
      <c r="A10" s="41"/>
      <c r="B10" s="88"/>
      <c r="C10" s="88"/>
      <c r="D10" s="89"/>
      <c r="E10" s="42"/>
      <c r="F10" s="42"/>
      <c r="G10" s="90"/>
      <c r="H10" s="91"/>
      <c r="I10" s="90"/>
      <c r="J10" s="91"/>
      <c r="K10" s="43"/>
    </row>
    <row r="11" spans="1:11" s="4" customFormat="1" x14ac:dyDescent="0.25">
      <c r="A11" s="77" t="s">
        <v>164</v>
      </c>
      <c r="B11" s="78"/>
      <c r="C11" s="78"/>
      <c r="D11" s="78"/>
      <c r="E11" s="78" t="s">
        <v>154</v>
      </c>
      <c r="F11" s="78"/>
      <c r="G11" s="78" t="s">
        <v>156</v>
      </c>
      <c r="H11" s="78"/>
      <c r="I11" s="78" t="s">
        <v>155</v>
      </c>
      <c r="J11" s="78"/>
      <c r="K11" s="79" t="s">
        <v>163</v>
      </c>
    </row>
    <row r="12" spans="1:11" x14ac:dyDescent="0.25">
      <c r="A12" s="80"/>
      <c r="B12" s="54"/>
      <c r="C12" s="54"/>
      <c r="D12" s="54"/>
      <c r="E12" s="81"/>
      <c r="F12" s="81"/>
      <c r="G12" s="82" t="s">
        <v>157</v>
      </c>
      <c r="H12" s="82" t="s">
        <v>158</v>
      </c>
      <c r="I12" s="82" t="s">
        <v>159</v>
      </c>
      <c r="J12" s="82" t="s">
        <v>44</v>
      </c>
      <c r="K12" s="36"/>
    </row>
    <row r="13" spans="1:11" x14ac:dyDescent="0.25">
      <c r="A13" s="83" t="s">
        <v>149</v>
      </c>
      <c r="B13" s="26"/>
      <c r="C13" s="26"/>
      <c r="D13" s="49"/>
      <c r="E13" s="81"/>
      <c r="F13" s="81"/>
      <c r="G13" s="75"/>
      <c r="H13" s="76"/>
      <c r="I13" s="75"/>
      <c r="J13" s="76"/>
      <c r="K13" s="36"/>
    </row>
    <row r="14" spans="1:11" x14ac:dyDescent="0.25">
      <c r="A14" s="84" t="s">
        <v>151</v>
      </c>
      <c r="B14" s="18"/>
      <c r="C14" s="70" t="s">
        <v>152</v>
      </c>
      <c r="D14" s="18"/>
      <c r="E14" s="81"/>
      <c r="F14" s="81"/>
      <c r="G14" s="75"/>
      <c r="H14" s="76"/>
      <c r="I14" s="75"/>
      <c r="J14" s="76"/>
      <c r="K14" s="36"/>
    </row>
    <row r="15" spans="1:11" x14ac:dyDescent="0.25">
      <c r="A15" s="85" t="s">
        <v>150</v>
      </c>
      <c r="B15" s="18"/>
      <c r="C15" s="71"/>
      <c r="D15" s="72"/>
      <c r="E15" s="81"/>
      <c r="F15" s="81"/>
      <c r="G15" s="75"/>
      <c r="H15" s="76"/>
      <c r="I15" s="75"/>
      <c r="J15" s="76"/>
      <c r="K15" s="36"/>
    </row>
    <row r="16" spans="1:11" x14ac:dyDescent="0.25">
      <c r="A16" s="86" t="s">
        <v>160</v>
      </c>
      <c r="B16" s="74"/>
      <c r="C16" s="26"/>
      <c r="D16" s="49"/>
      <c r="E16" s="81"/>
      <c r="F16" s="81"/>
      <c r="G16" s="75"/>
      <c r="H16" s="76"/>
      <c r="I16" s="75"/>
      <c r="J16" s="76"/>
      <c r="K16" s="36"/>
    </row>
    <row r="17" spans="1:11" x14ac:dyDescent="0.25">
      <c r="A17" s="87" t="s">
        <v>161</v>
      </c>
      <c r="B17" s="73" t="s">
        <v>162</v>
      </c>
      <c r="C17" s="71"/>
      <c r="D17" s="72"/>
      <c r="E17" s="81"/>
      <c r="F17" s="81"/>
      <c r="G17" s="75"/>
      <c r="H17" s="76"/>
      <c r="I17" s="75"/>
      <c r="J17" s="76"/>
      <c r="K17" s="36"/>
    </row>
    <row r="18" spans="1:11" ht="15.75" thickBot="1" x14ac:dyDescent="0.3">
      <c r="A18" s="41"/>
      <c r="B18" s="88"/>
      <c r="C18" s="88"/>
      <c r="D18" s="89"/>
      <c r="E18" s="42"/>
      <c r="F18" s="42"/>
      <c r="G18" s="90"/>
      <c r="H18" s="91"/>
      <c r="I18" s="90"/>
      <c r="J18" s="91"/>
      <c r="K18" s="43"/>
    </row>
    <row r="19" spans="1:11" s="4" customFormat="1" x14ac:dyDescent="0.25">
      <c r="A19" s="77" t="s">
        <v>164</v>
      </c>
      <c r="B19" s="78"/>
      <c r="C19" s="78"/>
      <c r="D19" s="78"/>
      <c r="E19" s="78" t="s">
        <v>154</v>
      </c>
      <c r="F19" s="78"/>
      <c r="G19" s="78" t="s">
        <v>156</v>
      </c>
      <c r="H19" s="78"/>
      <c r="I19" s="78" t="s">
        <v>155</v>
      </c>
      <c r="J19" s="78"/>
      <c r="K19" s="79" t="s">
        <v>163</v>
      </c>
    </row>
    <row r="20" spans="1:11" x14ac:dyDescent="0.25">
      <c r="A20" s="80"/>
      <c r="B20" s="54"/>
      <c r="C20" s="54"/>
      <c r="D20" s="54"/>
      <c r="E20" s="81"/>
      <c r="F20" s="81"/>
      <c r="G20" s="82" t="s">
        <v>157</v>
      </c>
      <c r="H20" s="82" t="s">
        <v>158</v>
      </c>
      <c r="I20" s="82" t="s">
        <v>159</v>
      </c>
      <c r="J20" s="82" t="s">
        <v>44</v>
      </c>
      <c r="K20" s="36"/>
    </row>
    <row r="21" spans="1:11" x14ac:dyDescent="0.25">
      <c r="A21" s="83" t="s">
        <v>149</v>
      </c>
      <c r="B21" s="26"/>
      <c r="C21" s="26"/>
      <c r="D21" s="49"/>
      <c r="E21" s="81"/>
      <c r="F21" s="81"/>
      <c r="G21" s="75"/>
      <c r="H21" s="76"/>
      <c r="I21" s="75"/>
      <c r="J21" s="76"/>
      <c r="K21" s="36"/>
    </row>
    <row r="22" spans="1:11" x14ac:dyDescent="0.25">
      <c r="A22" s="84" t="s">
        <v>151</v>
      </c>
      <c r="B22" s="18"/>
      <c r="C22" s="70" t="s">
        <v>152</v>
      </c>
      <c r="D22" s="18"/>
      <c r="E22" s="81"/>
      <c r="F22" s="81"/>
      <c r="G22" s="75"/>
      <c r="H22" s="76"/>
      <c r="I22" s="75"/>
      <c r="J22" s="76"/>
      <c r="K22" s="36"/>
    </row>
    <row r="23" spans="1:11" x14ac:dyDescent="0.25">
      <c r="A23" s="85" t="s">
        <v>150</v>
      </c>
      <c r="B23" s="18"/>
      <c r="C23" s="71"/>
      <c r="D23" s="72"/>
      <c r="E23" s="81"/>
      <c r="F23" s="81"/>
      <c r="G23" s="75"/>
      <c r="H23" s="76"/>
      <c r="I23" s="75"/>
      <c r="J23" s="76"/>
      <c r="K23" s="36"/>
    </row>
    <row r="24" spans="1:11" x14ac:dyDescent="0.25">
      <c r="A24" s="86" t="s">
        <v>160</v>
      </c>
      <c r="B24" s="74"/>
      <c r="C24" s="26"/>
      <c r="D24" s="49"/>
      <c r="E24" s="81"/>
      <c r="F24" s="81"/>
      <c r="G24" s="75"/>
      <c r="H24" s="76"/>
      <c r="I24" s="75"/>
      <c r="J24" s="76"/>
      <c r="K24" s="36"/>
    </row>
    <row r="25" spans="1:11" x14ac:dyDescent="0.25">
      <c r="A25" s="87" t="s">
        <v>161</v>
      </c>
      <c r="B25" s="73" t="s">
        <v>162</v>
      </c>
      <c r="C25" s="71"/>
      <c r="D25" s="72"/>
      <c r="E25" s="81"/>
      <c r="F25" s="81"/>
      <c r="G25" s="75"/>
      <c r="H25" s="76"/>
      <c r="I25" s="75"/>
      <c r="J25" s="76"/>
      <c r="K25" s="36"/>
    </row>
    <row r="26" spans="1:11" ht="15.75" thickBot="1" x14ac:dyDescent="0.3">
      <c r="A26" s="41"/>
      <c r="B26" s="88"/>
      <c r="C26" s="88"/>
      <c r="D26" s="89"/>
      <c r="E26" s="42"/>
      <c r="F26" s="42"/>
      <c r="G26" s="90"/>
      <c r="H26" s="91"/>
      <c r="I26" s="90"/>
      <c r="J26" s="91"/>
      <c r="K26" s="43"/>
    </row>
    <row r="27" spans="1:11" s="4" customFormat="1" x14ac:dyDescent="0.25">
      <c r="A27" s="77" t="s">
        <v>164</v>
      </c>
      <c r="B27" s="78"/>
      <c r="C27" s="78"/>
      <c r="D27" s="78"/>
      <c r="E27" s="78" t="s">
        <v>154</v>
      </c>
      <c r="F27" s="78"/>
      <c r="G27" s="78" t="s">
        <v>156</v>
      </c>
      <c r="H27" s="78"/>
      <c r="I27" s="78" t="s">
        <v>155</v>
      </c>
      <c r="J27" s="78"/>
      <c r="K27" s="79" t="s">
        <v>163</v>
      </c>
    </row>
    <row r="28" spans="1:11" x14ac:dyDescent="0.25">
      <c r="A28" s="80"/>
      <c r="B28" s="54"/>
      <c r="C28" s="54"/>
      <c r="D28" s="54"/>
      <c r="E28" s="81"/>
      <c r="F28" s="81"/>
      <c r="G28" s="82" t="s">
        <v>157</v>
      </c>
      <c r="H28" s="82" t="s">
        <v>158</v>
      </c>
      <c r="I28" s="82" t="s">
        <v>159</v>
      </c>
      <c r="J28" s="82" t="s">
        <v>44</v>
      </c>
      <c r="K28" s="36"/>
    </row>
    <row r="29" spans="1:11" x14ac:dyDescent="0.25">
      <c r="A29" s="83" t="s">
        <v>149</v>
      </c>
      <c r="B29" s="26"/>
      <c r="C29" s="26"/>
      <c r="D29" s="49"/>
      <c r="E29" s="81"/>
      <c r="F29" s="81"/>
      <c r="G29" s="75"/>
      <c r="H29" s="76"/>
      <c r="I29" s="75"/>
      <c r="J29" s="76"/>
      <c r="K29" s="36"/>
    </row>
    <row r="30" spans="1:11" x14ac:dyDescent="0.25">
      <c r="A30" s="84" t="s">
        <v>151</v>
      </c>
      <c r="B30" s="18"/>
      <c r="C30" s="70" t="s">
        <v>152</v>
      </c>
      <c r="D30" s="18"/>
      <c r="E30" s="81"/>
      <c r="F30" s="81"/>
      <c r="G30" s="75"/>
      <c r="H30" s="76"/>
      <c r="I30" s="75"/>
      <c r="J30" s="76"/>
      <c r="K30" s="36"/>
    </row>
    <row r="31" spans="1:11" x14ac:dyDescent="0.25">
      <c r="A31" s="85" t="s">
        <v>150</v>
      </c>
      <c r="B31" s="18"/>
      <c r="C31" s="71"/>
      <c r="D31" s="72"/>
      <c r="E31" s="81"/>
      <c r="F31" s="81"/>
      <c r="G31" s="75"/>
      <c r="H31" s="76"/>
      <c r="I31" s="75"/>
      <c r="J31" s="76"/>
      <c r="K31" s="36"/>
    </row>
    <row r="32" spans="1:11" x14ac:dyDescent="0.25">
      <c r="A32" s="86" t="s">
        <v>160</v>
      </c>
      <c r="B32" s="74"/>
      <c r="C32" s="26"/>
      <c r="D32" s="49"/>
      <c r="E32" s="81"/>
      <c r="F32" s="81"/>
      <c r="G32" s="75"/>
      <c r="H32" s="76"/>
      <c r="I32" s="75"/>
      <c r="J32" s="76"/>
      <c r="K32" s="36"/>
    </row>
    <row r="33" spans="1:11" x14ac:dyDescent="0.25">
      <c r="A33" s="87" t="s">
        <v>161</v>
      </c>
      <c r="B33" s="73" t="s">
        <v>162</v>
      </c>
      <c r="C33" s="71"/>
      <c r="D33" s="72"/>
      <c r="E33" s="81"/>
      <c r="F33" s="81"/>
      <c r="G33" s="75"/>
      <c r="H33" s="76"/>
      <c r="I33" s="75"/>
      <c r="J33" s="76"/>
      <c r="K33" s="36"/>
    </row>
    <row r="34" spans="1:11" ht="15.75" thickBot="1" x14ac:dyDescent="0.3">
      <c r="A34" s="41"/>
      <c r="B34" s="88"/>
      <c r="C34" s="88"/>
      <c r="D34" s="89"/>
      <c r="E34" s="42"/>
      <c r="F34" s="42"/>
      <c r="G34" s="90"/>
      <c r="H34" s="91"/>
      <c r="I34" s="90"/>
      <c r="J34" s="91"/>
      <c r="K34" s="43"/>
    </row>
    <row r="35" spans="1:11" s="4" customFormat="1" x14ac:dyDescent="0.25">
      <c r="A35" s="77" t="s">
        <v>164</v>
      </c>
      <c r="B35" s="78"/>
      <c r="C35" s="78"/>
      <c r="D35" s="78"/>
      <c r="E35" s="78" t="s">
        <v>154</v>
      </c>
      <c r="F35" s="78"/>
      <c r="G35" s="78" t="s">
        <v>156</v>
      </c>
      <c r="H35" s="78"/>
      <c r="I35" s="78" t="s">
        <v>155</v>
      </c>
      <c r="J35" s="78"/>
      <c r="K35" s="79" t="s">
        <v>163</v>
      </c>
    </row>
    <row r="36" spans="1:11" x14ac:dyDescent="0.25">
      <c r="A36" s="80"/>
      <c r="B36" s="54"/>
      <c r="C36" s="54"/>
      <c r="D36" s="54"/>
      <c r="E36" s="81"/>
      <c r="F36" s="81"/>
      <c r="G36" s="82" t="s">
        <v>157</v>
      </c>
      <c r="H36" s="82" t="s">
        <v>158</v>
      </c>
      <c r="I36" s="82" t="s">
        <v>159</v>
      </c>
      <c r="J36" s="82" t="s">
        <v>44</v>
      </c>
      <c r="K36" s="36"/>
    </row>
    <row r="37" spans="1:11" x14ac:dyDescent="0.25">
      <c r="A37" s="83" t="s">
        <v>149</v>
      </c>
      <c r="B37" s="26"/>
      <c r="C37" s="26"/>
      <c r="D37" s="49"/>
      <c r="E37" s="81"/>
      <c r="F37" s="81"/>
      <c r="G37" s="75"/>
      <c r="H37" s="76"/>
      <c r="I37" s="75"/>
      <c r="J37" s="76"/>
      <c r="K37" s="36"/>
    </row>
    <row r="38" spans="1:11" x14ac:dyDescent="0.25">
      <c r="A38" s="84" t="s">
        <v>151</v>
      </c>
      <c r="B38" s="18"/>
      <c r="C38" s="70" t="s">
        <v>152</v>
      </c>
      <c r="D38" s="18"/>
      <c r="E38" s="81"/>
      <c r="F38" s="81"/>
      <c r="G38" s="75"/>
      <c r="H38" s="76"/>
      <c r="I38" s="75"/>
      <c r="J38" s="76"/>
      <c r="K38" s="36"/>
    </row>
    <row r="39" spans="1:11" x14ac:dyDescent="0.25">
      <c r="A39" s="85" t="s">
        <v>150</v>
      </c>
      <c r="B39" s="18"/>
      <c r="C39" s="71"/>
      <c r="D39" s="72"/>
      <c r="E39" s="81"/>
      <c r="F39" s="81"/>
      <c r="G39" s="75"/>
      <c r="H39" s="76"/>
      <c r="I39" s="75"/>
      <c r="J39" s="76"/>
      <c r="K39" s="36"/>
    </row>
    <row r="40" spans="1:11" x14ac:dyDescent="0.25">
      <c r="A40" s="86" t="s">
        <v>160</v>
      </c>
      <c r="B40" s="74"/>
      <c r="C40" s="26"/>
      <c r="D40" s="49"/>
      <c r="E40" s="81"/>
      <c r="F40" s="81"/>
      <c r="G40" s="75"/>
      <c r="H40" s="76"/>
      <c r="I40" s="75"/>
      <c r="J40" s="76"/>
      <c r="K40" s="36"/>
    </row>
    <row r="41" spans="1:11" x14ac:dyDescent="0.25">
      <c r="A41" s="87" t="s">
        <v>161</v>
      </c>
      <c r="B41" s="73" t="s">
        <v>162</v>
      </c>
      <c r="C41" s="71"/>
      <c r="D41" s="72"/>
      <c r="E41" s="81"/>
      <c r="F41" s="81"/>
      <c r="G41" s="75"/>
      <c r="H41" s="76"/>
      <c r="I41" s="75"/>
      <c r="J41" s="76"/>
      <c r="K41" s="36"/>
    </row>
    <row r="42" spans="1:11" ht="15.75" thickBot="1" x14ac:dyDescent="0.3">
      <c r="A42" s="41"/>
      <c r="B42" s="88"/>
      <c r="C42" s="88"/>
      <c r="D42" s="89"/>
      <c r="E42" s="42"/>
      <c r="F42" s="42"/>
      <c r="G42" s="90"/>
      <c r="H42" s="91"/>
      <c r="I42" s="90"/>
      <c r="J42" s="91"/>
      <c r="K42" s="43"/>
    </row>
    <row r="43" spans="1:11" s="4" customFormat="1" x14ac:dyDescent="0.25">
      <c r="A43" s="77" t="s">
        <v>164</v>
      </c>
      <c r="B43" s="78"/>
      <c r="C43" s="78"/>
      <c r="D43" s="78"/>
      <c r="E43" s="78" t="s">
        <v>154</v>
      </c>
      <c r="F43" s="78"/>
      <c r="G43" s="78" t="s">
        <v>156</v>
      </c>
      <c r="H43" s="78"/>
      <c r="I43" s="78" t="s">
        <v>155</v>
      </c>
      <c r="J43" s="78"/>
      <c r="K43" s="79" t="s">
        <v>163</v>
      </c>
    </row>
    <row r="44" spans="1:11" x14ac:dyDescent="0.25">
      <c r="A44" s="80"/>
      <c r="B44" s="54"/>
      <c r="C44" s="54"/>
      <c r="D44" s="54"/>
      <c r="E44" s="81"/>
      <c r="F44" s="81"/>
      <c r="G44" s="82" t="s">
        <v>157</v>
      </c>
      <c r="H44" s="82" t="s">
        <v>158</v>
      </c>
      <c r="I44" s="82" t="s">
        <v>159</v>
      </c>
      <c r="J44" s="82" t="s">
        <v>44</v>
      </c>
      <c r="K44" s="36"/>
    </row>
    <row r="45" spans="1:11" x14ac:dyDescent="0.25">
      <c r="A45" s="83" t="s">
        <v>149</v>
      </c>
      <c r="B45" s="26"/>
      <c r="C45" s="26"/>
      <c r="D45" s="49"/>
      <c r="E45" s="81"/>
      <c r="F45" s="81"/>
      <c r="G45" s="75"/>
      <c r="H45" s="76"/>
      <c r="I45" s="75"/>
      <c r="J45" s="76"/>
      <c r="K45" s="36"/>
    </row>
    <row r="46" spans="1:11" x14ac:dyDescent="0.25">
      <c r="A46" s="84" t="s">
        <v>151</v>
      </c>
      <c r="B46" s="18"/>
      <c r="C46" s="70" t="s">
        <v>152</v>
      </c>
      <c r="D46" s="18"/>
      <c r="E46" s="81"/>
      <c r="F46" s="81"/>
      <c r="G46" s="75"/>
      <c r="H46" s="76"/>
      <c r="I46" s="75"/>
      <c r="J46" s="76"/>
      <c r="K46" s="36"/>
    </row>
    <row r="47" spans="1:11" x14ac:dyDescent="0.25">
      <c r="A47" s="85" t="s">
        <v>150</v>
      </c>
      <c r="B47" s="18"/>
      <c r="C47" s="71"/>
      <c r="D47" s="72"/>
      <c r="E47" s="81"/>
      <c r="F47" s="81"/>
      <c r="G47" s="75"/>
      <c r="H47" s="76"/>
      <c r="I47" s="75"/>
      <c r="J47" s="76"/>
      <c r="K47" s="36"/>
    </row>
    <row r="48" spans="1:11" x14ac:dyDescent="0.25">
      <c r="A48" s="86" t="s">
        <v>160</v>
      </c>
      <c r="B48" s="74"/>
      <c r="C48" s="26"/>
      <c r="D48" s="49"/>
      <c r="E48" s="81"/>
      <c r="F48" s="81"/>
      <c r="G48" s="75"/>
      <c r="H48" s="76"/>
      <c r="I48" s="75"/>
      <c r="J48" s="76"/>
      <c r="K48" s="36"/>
    </row>
    <row r="49" spans="1:11" x14ac:dyDescent="0.25">
      <c r="A49" s="87" t="s">
        <v>161</v>
      </c>
      <c r="B49" s="73" t="s">
        <v>162</v>
      </c>
      <c r="C49" s="71"/>
      <c r="D49" s="72"/>
      <c r="E49" s="81"/>
      <c r="F49" s="81"/>
      <c r="G49" s="75"/>
      <c r="H49" s="76"/>
      <c r="I49" s="75"/>
      <c r="J49" s="76"/>
      <c r="K49" s="36"/>
    </row>
    <row r="50" spans="1:11" ht="15.75" thickBot="1" x14ac:dyDescent="0.3">
      <c r="A50" s="41"/>
      <c r="B50" s="88"/>
      <c r="C50" s="88"/>
      <c r="D50" s="89"/>
      <c r="E50" s="42"/>
      <c r="F50" s="42"/>
      <c r="G50" s="90"/>
      <c r="H50" s="91"/>
      <c r="I50" s="90"/>
      <c r="J50" s="91"/>
      <c r="K50" s="43"/>
    </row>
  </sheetData>
  <mergeCells count="12">
    <mergeCell ref="A28:D28"/>
    <mergeCell ref="B34:D34"/>
    <mergeCell ref="A36:D36"/>
    <mergeCell ref="B42:D42"/>
    <mergeCell ref="A44:D44"/>
    <mergeCell ref="B50:D50"/>
    <mergeCell ref="A4:D4"/>
    <mergeCell ref="B10:D10"/>
    <mergeCell ref="A12:D12"/>
    <mergeCell ref="B18:D18"/>
    <mergeCell ref="A20:D20"/>
    <mergeCell ref="B26:D26"/>
  </mergeCells>
  <pageMargins left="0.25" right="0.25" top="0.75" bottom="0.75" header="0.3" footer="0.3"/>
  <pageSetup scale="6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E19D-00A0-4DE2-B704-80FCD26AC3D4}">
  <sheetPr>
    <pageSetUpPr fitToPage="1"/>
  </sheetPr>
  <dimension ref="A1:H39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RowHeight="15" x14ac:dyDescent="0.25"/>
  <cols>
    <col min="1" max="1" width="21.7109375" customWidth="1"/>
    <col min="5" max="5" width="26.28515625" bestFit="1" customWidth="1"/>
    <col min="6" max="6" width="3.140625" customWidth="1"/>
    <col min="7" max="7" width="10.7109375" customWidth="1"/>
    <col min="8" max="8" width="86.5703125" customWidth="1"/>
    <col min="14" max="14" width="13.5703125" customWidth="1"/>
    <col min="22" max="22" width="19.7109375" customWidth="1"/>
  </cols>
  <sheetData>
    <row r="1" spans="1:8" ht="18.75" x14ac:dyDescent="0.3">
      <c r="A1" s="7" t="s">
        <v>95</v>
      </c>
      <c r="G1" s="7" t="s">
        <v>96</v>
      </c>
    </row>
    <row r="2" spans="1:8" x14ac:dyDescent="0.25">
      <c r="B2" s="1"/>
      <c r="C2" s="1"/>
      <c r="D2" s="1"/>
      <c r="H2" s="1"/>
    </row>
    <row r="3" spans="1:8" x14ac:dyDescent="0.25">
      <c r="A3" s="5" t="s">
        <v>57</v>
      </c>
      <c r="B3" s="6" t="s">
        <v>58</v>
      </c>
      <c r="C3" s="6" t="s">
        <v>59</v>
      </c>
      <c r="D3" s="6" t="s">
        <v>60</v>
      </c>
      <c r="E3" s="5" t="s">
        <v>61</v>
      </c>
      <c r="G3" s="6" t="s">
        <v>97</v>
      </c>
      <c r="H3" s="6" t="s">
        <v>98</v>
      </c>
    </row>
    <row r="4" spans="1:8" ht="30" x14ac:dyDescent="0.25">
      <c r="A4" s="9" t="s">
        <v>3</v>
      </c>
      <c r="B4" s="10" t="s">
        <v>82</v>
      </c>
      <c r="C4" s="10">
        <v>2</v>
      </c>
      <c r="D4" s="10">
        <v>0</v>
      </c>
      <c r="E4" s="9" t="s">
        <v>4</v>
      </c>
      <c r="G4" s="2" t="s">
        <v>45</v>
      </c>
      <c r="H4" s="3" t="s">
        <v>108</v>
      </c>
    </row>
    <row r="5" spans="1:8" ht="30" x14ac:dyDescent="0.25">
      <c r="A5" s="12" t="s">
        <v>5</v>
      </c>
      <c r="B5" s="13" t="s">
        <v>83</v>
      </c>
      <c r="C5" s="14">
        <v>1</v>
      </c>
      <c r="D5" s="13">
        <v>1</v>
      </c>
      <c r="E5" s="12" t="s">
        <v>6</v>
      </c>
      <c r="G5" s="15" t="s">
        <v>46</v>
      </c>
      <c r="H5" s="16" t="s">
        <v>101</v>
      </c>
    </row>
    <row r="6" spans="1:8" x14ac:dyDescent="0.25">
      <c r="A6" s="9" t="s">
        <v>7</v>
      </c>
      <c r="B6" s="10" t="s">
        <v>8</v>
      </c>
      <c r="C6" s="11" t="s">
        <v>4</v>
      </c>
      <c r="D6" s="10">
        <v>1</v>
      </c>
      <c r="E6" s="9" t="s">
        <v>9</v>
      </c>
      <c r="G6" s="2" t="s">
        <v>47</v>
      </c>
      <c r="H6" s="8" t="s">
        <v>102</v>
      </c>
    </row>
    <row r="7" spans="1:8" x14ac:dyDescent="0.25">
      <c r="A7" s="12" t="s">
        <v>10</v>
      </c>
      <c r="B7" s="13" t="s">
        <v>84</v>
      </c>
      <c r="C7" s="14">
        <v>1</v>
      </c>
      <c r="D7" s="13">
        <v>1</v>
      </c>
      <c r="E7" s="12" t="s">
        <v>11</v>
      </c>
      <c r="G7" s="15" t="s">
        <v>34</v>
      </c>
      <c r="H7" s="16" t="s">
        <v>103</v>
      </c>
    </row>
    <row r="8" spans="1:8" ht="30" x14ac:dyDescent="0.25">
      <c r="A8" s="9" t="s">
        <v>12</v>
      </c>
      <c r="B8" s="10" t="s">
        <v>85</v>
      </c>
      <c r="C8" s="10">
        <v>1</v>
      </c>
      <c r="D8" s="10">
        <v>1</v>
      </c>
      <c r="E8" s="9" t="s">
        <v>4</v>
      </c>
      <c r="G8" s="2" t="s">
        <v>48</v>
      </c>
      <c r="H8" s="3" t="s">
        <v>104</v>
      </c>
    </row>
    <row r="9" spans="1:8" x14ac:dyDescent="0.25">
      <c r="A9" s="12" t="s">
        <v>13</v>
      </c>
      <c r="B9" s="13" t="s">
        <v>8</v>
      </c>
      <c r="C9" s="14" t="s">
        <v>4</v>
      </c>
      <c r="D9" s="13">
        <v>2</v>
      </c>
      <c r="E9" s="12" t="s">
        <v>14</v>
      </c>
      <c r="G9" s="15" t="s">
        <v>49</v>
      </c>
      <c r="H9" s="16" t="s">
        <v>50</v>
      </c>
    </row>
    <row r="10" spans="1:8" ht="30" x14ac:dyDescent="0.25">
      <c r="A10" s="9" t="s">
        <v>15</v>
      </c>
      <c r="B10" s="10" t="s">
        <v>8</v>
      </c>
      <c r="C10" s="11" t="s">
        <v>4</v>
      </c>
      <c r="D10" s="10">
        <v>2</v>
      </c>
      <c r="E10" s="9" t="s">
        <v>16</v>
      </c>
      <c r="G10" s="2" t="s">
        <v>39</v>
      </c>
      <c r="H10" s="8" t="s">
        <v>105</v>
      </c>
    </row>
    <row r="11" spans="1:8" x14ac:dyDescent="0.25">
      <c r="A11" s="12" t="s">
        <v>62</v>
      </c>
      <c r="B11" s="13" t="s">
        <v>86</v>
      </c>
      <c r="C11" s="14">
        <v>2</v>
      </c>
      <c r="D11" s="13">
        <v>1</v>
      </c>
      <c r="E11" s="12" t="s">
        <v>17</v>
      </c>
      <c r="G11" s="15" t="s">
        <v>9</v>
      </c>
      <c r="H11" s="16" t="s">
        <v>106</v>
      </c>
    </row>
    <row r="12" spans="1:8" x14ac:dyDescent="0.25">
      <c r="A12" s="9" t="s">
        <v>63</v>
      </c>
      <c r="B12" s="10" t="s">
        <v>85</v>
      </c>
      <c r="C12" s="10">
        <v>1</v>
      </c>
      <c r="D12" s="10">
        <v>0</v>
      </c>
      <c r="E12" s="9" t="s">
        <v>4</v>
      </c>
      <c r="G12" s="2" t="s">
        <v>30</v>
      </c>
      <c r="H12" s="3" t="s">
        <v>107</v>
      </c>
    </row>
    <row r="13" spans="1:8" x14ac:dyDescent="0.25">
      <c r="A13" s="12" t="s">
        <v>18</v>
      </c>
      <c r="B13" s="13" t="s">
        <v>84</v>
      </c>
      <c r="C13" s="14" t="s">
        <v>19</v>
      </c>
      <c r="D13" s="13" t="s">
        <v>19</v>
      </c>
      <c r="E13" s="12" t="s">
        <v>92</v>
      </c>
      <c r="G13" s="15" t="s">
        <v>51</v>
      </c>
      <c r="H13" s="16" t="s">
        <v>52</v>
      </c>
    </row>
    <row r="14" spans="1:8" x14ac:dyDescent="0.25">
      <c r="A14" s="9" t="s">
        <v>20</v>
      </c>
      <c r="B14" s="10" t="s">
        <v>84</v>
      </c>
      <c r="C14" s="10">
        <v>1</v>
      </c>
      <c r="D14" s="10">
        <v>0</v>
      </c>
      <c r="E14" s="9" t="s">
        <v>6</v>
      </c>
      <c r="G14" s="2" t="s">
        <v>11</v>
      </c>
      <c r="H14" s="8" t="s">
        <v>109</v>
      </c>
    </row>
    <row r="15" spans="1:8" x14ac:dyDescent="0.25">
      <c r="A15" s="12" t="s">
        <v>64</v>
      </c>
      <c r="B15" s="13" t="s">
        <v>86</v>
      </c>
      <c r="C15" s="14">
        <v>2</v>
      </c>
      <c r="D15" s="13">
        <v>1</v>
      </c>
      <c r="E15" s="12" t="s">
        <v>21</v>
      </c>
      <c r="G15" s="15" t="s">
        <v>53</v>
      </c>
      <c r="H15" s="16" t="s">
        <v>110</v>
      </c>
    </row>
    <row r="16" spans="1:8" x14ac:dyDescent="0.25">
      <c r="A16" s="9" t="s">
        <v>65</v>
      </c>
      <c r="B16" s="10" t="s">
        <v>84</v>
      </c>
      <c r="C16" s="11" t="s">
        <v>4</v>
      </c>
      <c r="D16" s="10">
        <v>0</v>
      </c>
      <c r="E16" s="9" t="s">
        <v>22</v>
      </c>
      <c r="G16" s="2" t="s">
        <v>54</v>
      </c>
      <c r="H16" s="3" t="s">
        <v>111</v>
      </c>
    </row>
    <row r="17" spans="1:8" ht="30" x14ac:dyDescent="0.25">
      <c r="A17" s="12" t="s">
        <v>66</v>
      </c>
      <c r="B17" s="13" t="s">
        <v>82</v>
      </c>
      <c r="C17" s="14">
        <v>1</v>
      </c>
      <c r="D17" s="13">
        <v>2</v>
      </c>
      <c r="E17" s="12" t="s">
        <v>23</v>
      </c>
      <c r="G17" s="15" t="s">
        <v>55</v>
      </c>
      <c r="H17" s="16" t="s">
        <v>112</v>
      </c>
    </row>
    <row r="18" spans="1:8" x14ac:dyDescent="0.25">
      <c r="A18" s="9" t="s">
        <v>67</v>
      </c>
      <c r="B18" s="10" t="s">
        <v>8</v>
      </c>
      <c r="C18" s="11" t="s">
        <v>4</v>
      </c>
      <c r="D18" s="10">
        <v>1</v>
      </c>
      <c r="E18" s="9" t="s">
        <v>24</v>
      </c>
      <c r="G18" s="2" t="s">
        <v>32</v>
      </c>
      <c r="H18" s="8" t="s">
        <v>113</v>
      </c>
    </row>
    <row r="19" spans="1:8" x14ac:dyDescent="0.25">
      <c r="A19" s="12" t="s">
        <v>68</v>
      </c>
      <c r="B19" s="13" t="s">
        <v>84</v>
      </c>
      <c r="C19" s="14">
        <v>1</v>
      </c>
      <c r="D19" s="13">
        <v>2</v>
      </c>
      <c r="E19" s="12" t="s">
        <v>11</v>
      </c>
      <c r="G19" s="15" t="s">
        <v>99</v>
      </c>
      <c r="H19" s="16" t="s">
        <v>100</v>
      </c>
    </row>
    <row r="20" spans="1:8" x14ac:dyDescent="0.25">
      <c r="A20" s="9" t="s">
        <v>25</v>
      </c>
      <c r="B20" s="10" t="s">
        <v>83</v>
      </c>
      <c r="C20" s="11" t="s">
        <v>4</v>
      </c>
      <c r="D20" s="10">
        <v>1</v>
      </c>
      <c r="E20" s="9" t="s">
        <v>26</v>
      </c>
    </row>
    <row r="21" spans="1:8" x14ac:dyDescent="0.25">
      <c r="A21" s="12" t="s">
        <v>69</v>
      </c>
      <c r="B21" s="13" t="s">
        <v>86</v>
      </c>
      <c r="C21" s="14">
        <v>1</v>
      </c>
      <c r="D21" s="13">
        <v>0</v>
      </c>
      <c r="E21" s="12" t="s">
        <v>11</v>
      </c>
    </row>
    <row r="22" spans="1:8" x14ac:dyDescent="0.25">
      <c r="A22" s="9" t="s">
        <v>70</v>
      </c>
      <c r="B22" s="10" t="s">
        <v>86</v>
      </c>
      <c r="C22" s="10">
        <v>1</v>
      </c>
      <c r="D22" s="10">
        <v>0</v>
      </c>
      <c r="E22" s="9" t="s">
        <v>93</v>
      </c>
    </row>
    <row r="23" spans="1:8" x14ac:dyDescent="0.25">
      <c r="A23" s="12" t="s">
        <v>27</v>
      </c>
      <c r="B23" s="13" t="s">
        <v>87</v>
      </c>
      <c r="C23" s="14">
        <v>1</v>
      </c>
      <c r="D23" s="13">
        <v>0</v>
      </c>
      <c r="E23" s="12" t="s">
        <v>9</v>
      </c>
    </row>
    <row r="24" spans="1:8" x14ac:dyDescent="0.25">
      <c r="A24" s="9" t="s">
        <v>71</v>
      </c>
      <c r="B24" s="10" t="s">
        <v>88</v>
      </c>
      <c r="C24" s="10">
        <v>1</v>
      </c>
      <c r="D24" s="10">
        <v>1</v>
      </c>
      <c r="E24" s="9" t="s">
        <v>28</v>
      </c>
    </row>
    <row r="25" spans="1:8" x14ac:dyDescent="0.25">
      <c r="A25" s="12" t="s">
        <v>29</v>
      </c>
      <c r="B25" s="13" t="s">
        <v>82</v>
      </c>
      <c r="C25" s="14">
        <v>3</v>
      </c>
      <c r="D25" s="13">
        <v>1</v>
      </c>
      <c r="E25" s="12" t="s">
        <v>30</v>
      </c>
    </row>
    <row r="26" spans="1:8" x14ac:dyDescent="0.25">
      <c r="A26" s="9" t="s">
        <v>31</v>
      </c>
      <c r="B26" s="10" t="s">
        <v>88</v>
      </c>
      <c r="C26" s="10">
        <v>1</v>
      </c>
      <c r="D26" s="10">
        <v>0</v>
      </c>
      <c r="E26" s="9" t="s">
        <v>94</v>
      </c>
    </row>
    <row r="27" spans="1:8" x14ac:dyDescent="0.25">
      <c r="A27" s="12" t="s">
        <v>72</v>
      </c>
      <c r="B27" s="13" t="s">
        <v>84</v>
      </c>
      <c r="C27" s="14">
        <v>2</v>
      </c>
      <c r="D27" s="13">
        <v>0</v>
      </c>
      <c r="E27" s="12" t="s">
        <v>33</v>
      </c>
    </row>
    <row r="28" spans="1:8" x14ac:dyDescent="0.25">
      <c r="A28" s="9" t="s">
        <v>73</v>
      </c>
      <c r="B28" s="10" t="s">
        <v>89</v>
      </c>
      <c r="C28" s="10">
        <v>1</v>
      </c>
      <c r="D28" s="10">
        <v>0</v>
      </c>
      <c r="E28" s="9" t="s">
        <v>34</v>
      </c>
    </row>
    <row r="29" spans="1:8" x14ac:dyDescent="0.25">
      <c r="A29" s="12" t="s">
        <v>74</v>
      </c>
      <c r="B29" s="13" t="s">
        <v>82</v>
      </c>
      <c r="C29" s="14">
        <v>1</v>
      </c>
      <c r="D29" s="13">
        <v>0</v>
      </c>
      <c r="E29" s="12" t="s">
        <v>4</v>
      </c>
    </row>
    <row r="30" spans="1:8" x14ac:dyDescent="0.25">
      <c r="A30" s="9" t="s">
        <v>75</v>
      </c>
      <c r="B30" s="10" t="s">
        <v>85</v>
      </c>
      <c r="C30" s="10">
        <v>1</v>
      </c>
      <c r="D30" s="10">
        <v>0</v>
      </c>
      <c r="E30" s="9" t="s">
        <v>35</v>
      </c>
    </row>
    <row r="31" spans="1:8" x14ac:dyDescent="0.25">
      <c r="A31" s="12" t="s">
        <v>36</v>
      </c>
      <c r="B31" s="13" t="s">
        <v>90</v>
      </c>
      <c r="C31" s="14">
        <v>2</v>
      </c>
      <c r="D31" s="13">
        <v>1</v>
      </c>
      <c r="E31" s="12" t="s">
        <v>37</v>
      </c>
    </row>
    <row r="32" spans="1:8" x14ac:dyDescent="0.25">
      <c r="A32" s="9" t="s">
        <v>76</v>
      </c>
      <c r="B32" s="10" t="s">
        <v>8</v>
      </c>
      <c r="C32" s="11" t="s">
        <v>4</v>
      </c>
      <c r="D32" s="10">
        <v>3</v>
      </c>
      <c r="E32" s="9" t="s">
        <v>38</v>
      </c>
    </row>
    <row r="33" spans="1:5" x14ac:dyDescent="0.25">
      <c r="A33" s="12" t="s">
        <v>77</v>
      </c>
      <c r="B33" s="13" t="s">
        <v>82</v>
      </c>
      <c r="C33" s="14">
        <v>3</v>
      </c>
      <c r="D33" s="13">
        <v>0</v>
      </c>
      <c r="E33" s="12" t="s">
        <v>39</v>
      </c>
    </row>
    <row r="34" spans="1:5" x14ac:dyDescent="0.25">
      <c r="A34" s="9" t="s">
        <v>78</v>
      </c>
      <c r="B34" s="10" t="s">
        <v>8</v>
      </c>
      <c r="C34" s="11" t="s">
        <v>4</v>
      </c>
      <c r="D34" s="10">
        <v>2</v>
      </c>
      <c r="E34" s="9" t="s">
        <v>9</v>
      </c>
    </row>
    <row r="35" spans="1:5" x14ac:dyDescent="0.25">
      <c r="A35" s="12" t="s">
        <v>40</v>
      </c>
      <c r="B35" s="13" t="s">
        <v>91</v>
      </c>
      <c r="C35" s="14">
        <v>1</v>
      </c>
      <c r="D35" s="13">
        <v>0</v>
      </c>
      <c r="E35" s="12" t="s">
        <v>11</v>
      </c>
    </row>
    <row r="36" spans="1:5" x14ac:dyDescent="0.25">
      <c r="A36" s="9" t="s">
        <v>79</v>
      </c>
      <c r="B36" s="10" t="s">
        <v>8</v>
      </c>
      <c r="C36" s="11" t="s">
        <v>4</v>
      </c>
      <c r="D36" s="10">
        <v>3</v>
      </c>
      <c r="E36" s="9" t="s">
        <v>41</v>
      </c>
    </row>
    <row r="37" spans="1:5" x14ac:dyDescent="0.25">
      <c r="A37" s="12" t="s">
        <v>80</v>
      </c>
      <c r="B37" s="13" t="s">
        <v>85</v>
      </c>
      <c r="C37" s="14" t="s">
        <v>4</v>
      </c>
      <c r="D37" s="13">
        <v>0</v>
      </c>
      <c r="E37" s="12" t="s">
        <v>45</v>
      </c>
    </row>
    <row r="38" spans="1:5" x14ac:dyDescent="0.25">
      <c r="A38" s="9" t="s">
        <v>42</v>
      </c>
      <c r="B38" s="10" t="s">
        <v>83</v>
      </c>
      <c r="C38" s="10">
        <v>1</v>
      </c>
      <c r="D38" s="10">
        <v>1</v>
      </c>
      <c r="E38" s="9" t="s">
        <v>34</v>
      </c>
    </row>
    <row r="39" spans="1:5" x14ac:dyDescent="0.25">
      <c r="A39" s="12" t="s">
        <v>81</v>
      </c>
      <c r="B39" s="13" t="s">
        <v>8</v>
      </c>
      <c r="C39" s="14" t="s">
        <v>4</v>
      </c>
      <c r="D39" s="13">
        <v>2</v>
      </c>
      <c r="E39" s="12" t="s">
        <v>43</v>
      </c>
    </row>
  </sheetData>
  <pageMargins left="0.25" right="0.25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161B-FE62-4938-98B1-22228AEBF2C8}">
  <dimension ref="A1"/>
  <sheetViews>
    <sheetView workbookViewId="0"/>
  </sheetViews>
  <sheetFormatPr defaultRowHeight="15" x14ac:dyDescent="0.25"/>
  <sheetData>
    <row r="1" spans="1:1" x14ac:dyDescent="0.25">
      <c r="A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Crew Sheet</vt:lpstr>
      <vt:lpstr>World Record Sheet</vt:lpstr>
      <vt:lpstr>Weapon Listing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Vass, Darick</dc:creator>
  <cp:lastModifiedBy>James Brazill</cp:lastModifiedBy>
  <cp:lastPrinted>2023-03-08T19:21:14Z</cp:lastPrinted>
  <dcterms:created xsi:type="dcterms:W3CDTF">2022-06-17T15:56:08Z</dcterms:created>
  <dcterms:modified xsi:type="dcterms:W3CDTF">2023-03-08T20:03:31Z</dcterms:modified>
</cp:coreProperties>
</file>